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6" activeTab="0"/>
  </bookViews>
  <sheets>
    <sheet name="Arkusz1" sheetId="1" r:id="rId1"/>
    <sheet name="Arkusz2" sheetId="2" r:id="rId2"/>
    <sheet name="Arkusz3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<sst xmlns="http://schemas.openxmlformats.org/spreadsheetml/2006/main" count="519" uniqueCount="215">
  <si>
    <t>Parametry techniczno-użytkowe opraw oraz ich zasilaczy</t>
  </si>
  <si>
    <t>Kalkulacja ceny oferty</t>
  </si>
  <si>
    <t>L.p</t>
  </si>
  <si>
    <t>Opis dostaw z instalacją</t>
  </si>
  <si>
    <t xml:space="preserve">Nazwa, Typ oprawy, producent </t>
  </si>
  <si>
    <t xml:space="preserve">Moc nominalna zasilacza oprawy          (moc maksymalna zasilacza oprawy przed jego zaprogramo-waniem nie uwzględniają- ca jego sprawności) </t>
  </si>
  <si>
    <r>
      <t xml:space="preserve">PF zasilacza oprawy dla mocy nominalnej zasilacza przed jego zaprogra-mowaniem </t>
    </r>
    <r>
      <rPr>
        <sz val="8"/>
        <color indexed="10"/>
        <rFont val="Times New Roman"/>
        <family val="1"/>
      </rPr>
      <t xml:space="preserve">  </t>
    </r>
  </si>
  <si>
    <t>PF zasilacza oprawy  po jego zaprogra-mowaniu</t>
  </si>
  <si>
    <t>Moc rzeczywista oprawy           (moc oprawy po zaprogramo-waniu zasilacza na moc wynikającą       z obliczeń fotometry-cznych             z uwzględnie-niem sprawności zasilacza)</t>
  </si>
  <si>
    <t>Ilość</t>
  </si>
  <si>
    <t>Jedn.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</si>
  <si>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</si>
  <si>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</si>
  <si>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</si>
  <si>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</si>
  <si>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</si>
  <si>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</si>
  <si>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</si>
  <si>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</si>
  <si>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</si>
  <si>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</si>
  <si>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 /8x10/</t>
  </si>
  <si>
    <t>x</t>
  </si>
  <si>
    <t xml:space="preserve"> szt.  </t>
  </si>
  <si>
    <t>11.</t>
  </si>
  <si>
    <t>16.</t>
  </si>
  <si>
    <t>17.</t>
  </si>
  <si>
    <t>18.</t>
  </si>
  <si>
    <t>19.</t>
  </si>
  <si>
    <t>szt.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</si>
  <si>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</si>
  <si>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</si>
  <si>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</si>
  <si>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</si>
  <si>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</si>
  <si>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</si>
  <si>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</si>
  <si>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</si>
  <si>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</si>
  <si>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</si>
  <si>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</si>
  <si>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</si>
  <si>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</si>
  <si>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</si>
  <si>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</si>
  <si>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</si>
  <si>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</si>
  <si>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</si>
  <si>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</si>
  <si>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</si>
  <si>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Demontaż opraw wraz ze źródłami światła, wysięgników wraz z przewodami, bezpieczników, zacisków prądowych.  </t>
  </si>
  <si>
    <t>Dostawa z instalacją</t>
  </si>
  <si>
    <t>Cena jednostkowa netto                   /w zł/</t>
  </si>
  <si>
    <t>Wartość netto              /w zł/</t>
  </si>
  <si>
    <t>FORMULARZ KALKULACJI CENY OFERTY (PRELIMINARZ DOSTAW Z INSTALACJĄ)</t>
  </si>
  <si>
    <t>Ręczny załadunek i wyładunek materiałów budowlanych - samochody skrzyniowe</t>
  </si>
  <si>
    <t>kpl.</t>
  </si>
  <si>
    <t xml:space="preserve">Montaż jednoramiennych wysięgników oświetlenia zewnętrznego o masie do 15 kg ocynkowanych o wymiarach zgodnych z projektem z rury fi 60 mocowanych na słupie - wysięgnik o wysięgu do 1,5m  </t>
  </si>
  <si>
    <t xml:space="preserve">Montaż zacisków Al/Cu 25/4 mm2 na słupach przy użyciu podnośnika  </t>
  </si>
  <si>
    <t>Pomiary natężenia oświetlenia</t>
  </si>
  <si>
    <t xml:space="preserve">Dopuszczenie do prac przez ZE  </t>
  </si>
  <si>
    <t xml:space="preserve">Utylizacja źródeł światła  </t>
  </si>
  <si>
    <t xml:space="preserve"> t  </t>
  </si>
  <si>
    <t xml:space="preserve">pomiar </t>
  </si>
  <si>
    <t>Instalacja opraw oświetlenia zewnętrznego</t>
  </si>
  <si>
    <t>12.</t>
  </si>
  <si>
    <t>13.</t>
  </si>
  <si>
    <t>14.</t>
  </si>
  <si>
    <t>15.</t>
  </si>
  <si>
    <t xml:space="preserve">Montaż napowietrznej skrzynki bezpiecznikowej,   </t>
  </si>
  <si>
    <t>Montaż przewodów do opraw oświetleniowych - wciaganie w wysięgniki -  YDY 2x2,5 4m/kpl.</t>
  </si>
  <si>
    <t>Montaż szafki oświetlenia ulicznego wraz z zegarem, układem sterującym i zabezpieczeniem przeciwprzepięciowym</t>
  </si>
  <si>
    <t>Montaż układu kompensacji mocy biernej</t>
  </si>
  <si>
    <t xml:space="preserve"> kpl.  </t>
  </si>
  <si>
    <t xml:space="preserve">Wyposażenie Centrum Dyspozytorskiego </t>
  </si>
  <si>
    <t>Moc zainstalowana [kW]</t>
  </si>
  <si>
    <t>Razem koszty netto PLN</t>
  </si>
  <si>
    <t>Kwota VAT</t>
  </si>
  <si>
    <t>Razem koszty brutto PLN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</si>
  <si>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</si>
  <si>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</si>
  <si>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</si>
  <si>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</si>
  <si>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</si>
  <si>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</si>
  <si>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</si>
  <si>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</si>
  <si>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</si>
  <si>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</si>
  <si>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</si>
  <si>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</si>
  <si>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</si>
  <si>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</si>
  <si>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</si>
  <si>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</si>
  <si>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</si>
  <si>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</si>
  <si>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</si>
  <si>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</si>
  <si>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</si>
  <si>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</si>
  <si>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</si>
  <si>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</si>
  <si>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</si>
  <si>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</si>
  <si>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</si>
  <si>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</si>
  <si>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</si>
  <si>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</si>
  <si>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</si>
  <si>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</si>
  <si>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</si>
  <si>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</si>
  <si>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</si>
  <si>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</si>
  <si>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</si>
  <si>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</si>
  <si>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</si>
  <si>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</si>
  <si>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</si>
  <si>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</si>
  <si>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</si>
  <si>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</si>
  <si>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</si>
  <si>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</si>
  <si>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Sporządzenie dokumentacji (dobór zabezpieczeń, schematy)</t>
  </si>
  <si>
    <t>*)</t>
  </si>
  <si>
    <t>Budowa oświetlenia ulicznego w miejscowości Długie, 1060 m linii napowietrznej, posadowienie 27 szt. słupów linii napowietrznej (21 szt. typu ZN-10, 5 szt. typu EPV) 
z wysięgnikiem o długości 1,5 m, instalacja 27 szt. opraw ulicznych LED, włączenie ich do systemu sterowania i zarządzania oświetleniem, budowa 1 szt. szafki oświetleniowej</t>
  </si>
  <si>
    <t>Budowa oświetlenia ulicznego w miejscowości Dłuska Wola, 255 m linii napowietrznej, posadowienie 6 szt. słupów linii napowietrznej (5 szt. typu ZN-10, 1 szt. typu EPV) z wysięgnikiem o długości 1,5 m, instalacja 6 szt. opraw ulicznych LED, włączenie ich do systemu sterowania i zarządzania oświetleniem</t>
  </si>
  <si>
    <t>Budowa oświetlenia ulicznego w miejscowości Grabowska Wola, 400 m linii napowietrznej, posadowienie 9 szt. słupów linii napowietrznej (6 szt. typu ZN-10, 3 szt. typu EPV) z wysięgnikiem o długości 1,5 m, instalacja 9 szt. opraw ulicznych LED, włączenie ich do systemu sterowania i zarządzania oświetleniem</t>
  </si>
  <si>
    <t>Budowa oświetlenia ulicznego w miejscowości Grabowska Wola, 460 m linii napowietrznej, posadowienie 11 szt. słupów linii napowietrznej (9 szt. typu ZN-10, 2 szt. typu EPV) z wysięgnikiem o długości 1,5 m, instalacja 11 szt. opraw ulicznych LED, włączenie ich do systemu sterowania i zarządzania oświetleniem, budowa 1 szt. szafki oświetleniowej</t>
  </si>
  <si>
    <t>Budowa oświetlenia ulicznego w miejscowości Grabów, 360 m linii napowietrznej, posadowienie 9 szt. słupów linii napowietrznej (7 szt. typu ZN-10, 2 szt. typu EPV) z wysięgnikiem o długości 1,5 m, instalacja 9 szt. opraw ulicznych LED, włączenie ich do systemu sterowania i zarządzania oświetleniem</t>
  </si>
  <si>
    <t>Budowa oświetlenia ulicznego w miejscowości Kozieniec długości 100 m linii kablowej, posadowienie 2 szt. słupów stalowych na fundamencie prefabrykowanym wysokości 8 m z wysięgnikiem o długości 1,5 m, instalacja 2 szt. opraw ulicznych LED, włączenie ich do systemu sterowania i zarządzania oświetleniem</t>
  </si>
  <si>
    <t>Budowa oświetlenia ulicznego w miejscowości Łojków długości 310 m linii kablowej, posadowienie 6 szt. słupów stalowych na fundamencie prefabrykowanym wysokości 8 m z wysięgnikiem o długości 1,5 m, instalacja 6 szt. opraw ulicznych LED, włączenie ich do systemu sterowania i zarządzania oświetleniem</t>
  </si>
  <si>
    <t>Budowa oświetlenia ulicznego w miejscowości Potworów DW 729, 450 m linii napowietrznej, posadowienie 10 szt. słupów linii napowietrznej (7 szt. typu ZN-10, 3 szt. typu EPV) z wysięgnikiem o długości 1,5 m, instalacja 10 szt. opraw ulicznych LED, włączenie ich do systemu sterowania i zarządzania oświetleniem, budowa 1 szt. szafki oświetleniowej</t>
  </si>
  <si>
    <t>Budowa oświetlenia ulicznego w miejscowości Potworów ul. Brzozowa, 950 m linii kablowej, posadowienie 20 szt. słupów stalowych na fundamencie prefabrykowanym wysokości 8 m z wysięgnikiem o długości 1,5 m, instalacja 20 szt. opraw ulicznych LED, włączenie ich do systemu sterowania i zarządzania oświetleniem, budowa 1 szt. szafki oświetleniowej</t>
  </si>
  <si>
    <t>Budowa oświetlenia ulicznego w miejscowości Rdzów długości 300 m linii kablowej, posadowienie 6 szt. słupów stalowych na fundamencie prefabrykowanym wysokości 8 m z wysięgnikiem o długości 1,5 m, instalacja 6 szt. opraw ulicznych LED, włączenie ich do systemu sterowania i zarządzania oświetleniem</t>
  </si>
  <si>
    <t>Budowa oświetlenia ulicznego w miejscowości Rdzów, 2550 m linii kablowej, posadowienie 54 szt. słupów stalowych na fundamencie prefabrykowanym wysokości 8 m z wysięgnikiem o długości 1,5 m, instalacja 54 szt. opraw ulicznych LED, włączenie ich do systemu sterowania i zarządzania oświetleniem, budowa 1 szt. szafki oświetleniowej</t>
  </si>
  <si>
    <t>Budowa oświetlenia ulicznego w miejscowości Mokrzec, 260 m linii napowietrznej, posadowienie 6 szt. słupów linii napowietrznej (3 szt. typu ZN-10, 3 szt. typu EPV) z wysięgnikiem o długości 1,5 m, instalacja 6 szt. opraw ulicznych LED, włączenie ich do systemu sterowania i zarządzania oświetleniem</t>
  </si>
  <si>
    <t>Budowa oświetlenia ulicznego w miejscowości Mokrzec, 185 m linii napowietrznej, posadowienie 4 szt. słupów linii napowietrznej (2 szt. typu ZN-10, 2 szt. typu EPV) z wysięgnikiem o długości 1,5 m, instalacja 4 szt. opraw ulicznych LED, włączenie ich do systemu sterowania i zarządzania oświetleniem</t>
  </si>
  <si>
    <t>Budowa oświetlenia ulicznego w miejscowości Mokrzec, 100 m linii napowietrznej, posadowienie 2 szt. słupów linii napowietrznej (1 szt. typu ZN-10, 1 szt. typu EPV) z wysięgnikiem o długości 1,5 m, instalacja 2 szt. opraw ulicznych LED, włączenie ich do systemu sterowania i zarządzania oświetleniem</t>
  </si>
  <si>
    <t>Budowa oświetlenia ulicznego w miejscowości Mokrzec, 150 m linii napowietrznej, posadowienie 3 szt. słupów linii napowietrznej (2 szt. typu ZN-10, 1 szt. typu EPV) z wysięgnikiem o długości 1,5 m, instalacja 3 szt. opraw ulicznych LED, włączenie ich do systemu sterowania i zarządzania oświetleniem</t>
  </si>
  <si>
    <t>Budowa oświetlenia ulicznego w miejscowości Wir długości 160 m linii kablowej, posadowienie 2 szt. słupów stalowych na fundamencie prefabrykowanym wysokości 8 m z wysięgnikiem o długości 1,5 m, instalacja 2 szt. opraw ulicznych LED, włączenie ich do systemu sterowania 
i zarządzania oświetleniem</t>
  </si>
  <si>
    <t>Budowa oświetlenia ulicznego w miejscowości Mokrzec, 150 m linii napowietrznej, posadowienie 2 szt. słupów linii napowietrznej (1 szt. typu ZN-10, 1 szt. typu EPV) z wysięgnikiem o długości 1,5 m, instalacja 2 szt. opraw ulicznych LED, włączenie ich do systemu sterowania i zarządzania oświetleniem</t>
  </si>
  <si>
    <t>Budowa oświetlenia ulicznego w miejscowości Rdzuchów Kolonia, 670 m linii napowietrznej, posadowienie 14 szt. słupów linii napowietrznej (10 szt. typu ZN-10, 4 szt. typu EPV) z wysięgnikiem o długości 1,5 m, instalacja 14 szt. opraw ulicznych LED, włączenie ich do systemu sterowania i zarządzania oświetleniem, budowa 1 szt. szafki oświetleniowej</t>
  </si>
  <si>
    <t>1. Kacperków 1, uliczna, moc z projektu 32W</t>
  </si>
  <si>
    <t>2. Kacperków 2, uliczna, moc z projektu 35W</t>
  </si>
  <si>
    <t>3. Długie 1, uliczna, moc z projektu 32W</t>
  </si>
  <si>
    <t>4. Długie 2, uliczna, moc z projektu 87W</t>
  </si>
  <si>
    <t>5. Kacperków 3, uliczna, moc z projektu 39W</t>
  </si>
  <si>
    <t>6. Dłuska Wola, uliczna, moc z projektu 60W</t>
  </si>
  <si>
    <t>7. Grabowska Wola 1, uliczna, moc z projektu 32W</t>
  </si>
  <si>
    <t>8. Grabowska Wola 2, uliczna, moc z projektu 52W</t>
  </si>
  <si>
    <t>9. Grabowska Wola 3, uliczna, moc z projektu 39W</t>
  </si>
  <si>
    <t>10. Grabowa 1, uliczna, moc z projektu 42,5W</t>
  </si>
  <si>
    <t>11. Grabowa 2, uliczna, moc z projektu 87W</t>
  </si>
  <si>
    <t>12. Potworow, uliczna, moc z projektu 87W</t>
  </si>
  <si>
    <t>13. Mokrzec, uliczna, moc z projektu 42,5W</t>
  </si>
  <si>
    <t>14. Wir Marysin, uliczna, moc z projektu 52W</t>
  </si>
  <si>
    <t>15. Wir 2, uliczna, moc z projektu 52W</t>
  </si>
  <si>
    <t>16. Wir 3, uliczna, moc z projektu 60W</t>
  </si>
  <si>
    <t>17. Dąbrowa, uliczna, moc z projektu 35W</t>
  </si>
  <si>
    <t>18. Jamki 1, uliczna, moc z projektu 32W</t>
  </si>
  <si>
    <t>19. Jamki 2, uliczna, moc z projektu 60W</t>
  </si>
  <si>
    <t>20. Rdzuchów, uliczna, moc z projektu 56W</t>
  </si>
  <si>
    <t>21. Sady 1, uliczna, moc z projektu 56W</t>
  </si>
  <si>
    <t>22. Sady 2, uliczna, moc z projektu 60W</t>
  </si>
  <si>
    <t>23. Rdzuchów Kolonia 1, uliczna, moc z projektu 52W</t>
  </si>
  <si>
    <t>24. Rdzuchów Kolonia 2, uliczna, moc z projektu 32W</t>
  </si>
  <si>
    <t>25. Rdzów 1, uliczna, moc z projektu 35W</t>
  </si>
  <si>
    <t>26. Rdzów 2, uliczna, moc z projektu 60W</t>
  </si>
  <si>
    <t>27. Rdzów 3, uliczna, moc z projektu 45,5W</t>
  </si>
  <si>
    <t>28. Kozieniec 1, uliczna, moc z projektu 52W</t>
  </si>
  <si>
    <t>29. Kozieniec 2, uliczna, moc z projektu 35W</t>
  </si>
  <si>
    <t>30. Potworów Przejazdowa, uliczna, moc z projektu 35W</t>
  </si>
  <si>
    <t>31. Łojków, uliczna, moc z projektu 49W</t>
  </si>
  <si>
    <t>32. Rdzów 4, uliczna, moc z projektu 65W</t>
  </si>
  <si>
    <t>33. Potworów Przysuska, uliczna, moc z projektu 87W</t>
  </si>
  <si>
    <t>34. Potworów Lipowa, uliczna, moc z projektu 39W</t>
  </si>
  <si>
    <t>35. Potworów Lipowa, ozdobna, moc z projektu 26W</t>
  </si>
  <si>
    <t>36. Potworów Szkolna, uliczna, moc z projektu 56W</t>
  </si>
  <si>
    <t>37. Potworów Radomska, uliczna, moc z projektu 87W</t>
  </si>
  <si>
    <t>38. Grabowa 3, uliczna, moc z projektu 39W</t>
  </si>
  <si>
    <t>39. Potworów Olszańska, uliczna, moc z projektu 35W</t>
  </si>
  <si>
    <t>40. Potworów Warszawska, uliczna, moc z projektu 83W</t>
  </si>
  <si>
    <t>41. Potworów Warszawska, uliczna, moc z projektu 83W</t>
  </si>
  <si>
    <t>42. Potworów Ogrodnicza, uliczna, moc z projektu 35W</t>
  </si>
  <si>
    <t>43. Potworów Leśna, uliczna, moc z projektu 39W</t>
  </si>
  <si>
    <t>44. Potworów Piaskowa, uliczna, moc z projektu 39W</t>
  </si>
  <si>
    <t>45. Potworów Starowiejska, uliczna, moc z projektu 60W</t>
  </si>
  <si>
    <t>46. Potworów Osiedlowa, uliczna, moc z projektu 39W</t>
  </si>
  <si>
    <t>47. Potworów Polna, uliczna, moc z projektu 22W</t>
  </si>
  <si>
    <t>48. Potworów Stawowa, uliczna, moc z projektu 22W</t>
  </si>
  <si>
    <t>49. Potworów Łódzka, uliczna, moc z projektu 83W</t>
  </si>
  <si>
    <t>50. Potworów Plac Jana Pawła, ozdobna, moc z projektu 26W</t>
  </si>
  <si>
    <t>51. Potworów Cmentarz, uliczna, moc z projektu 52W</t>
  </si>
  <si>
    <t>52. Długie, budowa, moc z projektu 32W</t>
  </si>
  <si>
    <t>53. Dłuska Wola, budowa, moc z projektu 60W</t>
  </si>
  <si>
    <t>54. Grabowska Wola 1, budowa, moc z projektu 32W</t>
  </si>
  <si>
    <t>55. Grabowska Wola 2, budowa, moc z projektu 52W</t>
  </si>
  <si>
    <t>56. Grabów, budowa, moc z projektu 87W</t>
  </si>
  <si>
    <t>57. Kozieniec, budowa, moc z projektu 35W</t>
  </si>
  <si>
    <t>58. Łojków, budowa, moc z projektu 49W</t>
  </si>
  <si>
    <t>59. Potworów DW729, budowa, moc z projektu 87W</t>
  </si>
  <si>
    <t>60. Potworów Brzozowa, budowa, moc z projektu 45,5W</t>
  </si>
  <si>
    <t>61. Rdzów 1, budowa, moc z projektu 35W</t>
  </si>
  <si>
    <t>62. Rdzów 2, budowa, moc z projektu 35W</t>
  </si>
  <si>
    <t>63. Mokrzec 1, budowa, moc z projektu 42,5W</t>
  </si>
  <si>
    <t>64. Mokrzec 2, budowa, moc z projektu 42,5W</t>
  </si>
  <si>
    <t>65. Mokrzec 3, budowa, moc z projektu 42,5W</t>
  </si>
  <si>
    <t>66. Mokrzec 4, budowa, moc z projektu 42,5W</t>
  </si>
  <si>
    <t>67. Wir, budowa, moc z projektu 52W</t>
  </si>
  <si>
    <t>68. Wir, budowa, moc z projektu 60W</t>
  </si>
  <si>
    <t>69. Rdzuchów Kolonia, budowa, moc z projektu 32W</t>
  </si>
  <si>
    <t xml:space="preserve">W pozycjach 13 - 30 nie wyceniać instalacji opraw oświetleniowych, instalację opraw z tych pozycji należy wycenić w pozycjach od 68 do 85.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</si>
</sst>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10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tabSelected="1" zoomScale="130" zoomScaleNormal="130" zoomScalePageLayoutView="0" workbookViewId="0" topLeftCell="A79">
      <selection activeCell="H6" sqref="H6"/>
    </sheetView>
  </sheetViews>
  <sheetFormatPr defaultColWidth="9" defaultRowHeight="14.25"/>
  <cols>
    <col min="1" max="1" width="3.5" style="1" bestFit="1" customWidth="1"/>
    <col min="2" max="2" width="33.19921875" style="1" customWidth="1"/>
    <col min="3" max="6" width="9" style="1" customWidth="1"/>
    <col min="7" max="7" width="8.69921875" style="1" customWidth="1"/>
    <col min="8" max="9" width="7.69921875" style="1" customWidth="1"/>
    <col min="10" max="10" width="8.19921875" style="1" customWidth="1"/>
    <col min="11" max="11" width="11.5" style="1" customWidth="1"/>
    <col min="12" max="12" width="8.3984375" style="1" customWidth="1"/>
    <col min="13" max="16384" width="9" style="1" customWidth="1"/>
  </cols>
  <sheetData>
    <row r="1" spans="1:12" ht="16.5" customHeight="1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 customHeight="1">
      <c r="A2" s="35" t="s">
        <v>51</v>
      </c>
      <c r="B2" s="35"/>
      <c r="C2" s="36" t="s">
        <v>0</v>
      </c>
      <c r="D2" s="36"/>
      <c r="E2" s="36"/>
      <c r="F2" s="36"/>
      <c r="G2" s="36"/>
      <c r="H2" s="37" t="s">
        <v>1</v>
      </c>
      <c r="I2" s="38"/>
      <c r="J2" s="38"/>
      <c r="K2" s="38"/>
      <c r="L2" s="39"/>
    </row>
    <row r="3" spans="1:12" ht="166.5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52</v>
      </c>
      <c r="K3" s="3" t="s">
        <v>53</v>
      </c>
      <c r="L3" s="3" t="s">
        <v>75</v>
      </c>
    </row>
    <row r="4" spans="1:12" ht="13.5">
      <c r="A4" s="4" t="s">
        <v>11</v>
      </c>
      <c r="B4" s="12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5" t="s">
        <v>21</v>
      </c>
      <c r="L4" s="4">
        <v>12</v>
      </c>
    </row>
    <row r="5" spans="1:12" ht="25.5" customHeight="1">
      <c r="A5" s="2" t="s">
        <v>11</v>
      </c>
      <c r="B5" s="6" t="s">
        <v>50</v>
      </c>
      <c r="C5" s="7" t="s">
        <v>22</v>
      </c>
      <c r="D5" s="7" t="s">
        <v>22</v>
      </c>
      <c r="E5" s="7" t="s">
        <v>22</v>
      </c>
      <c r="F5" s="7" t="s">
        <v>22</v>
      </c>
      <c r="G5" s="7" t="s">
        <v>22</v>
      </c>
      <c r="H5" s="9">
        <v>780</v>
      </c>
      <c r="I5" s="2" t="s">
        <v>23</v>
      </c>
      <c r="J5" s="26">
        <v>0</v>
      </c>
      <c r="K5" s="26">
        <f aca="true" t="shared" si="0" ref="K5:K13">ROUND(H5*J5,2)</f>
        <v>0</v>
      </c>
      <c r="L5" s="7" t="s">
        <v>22</v>
      </c>
    </row>
    <row r="6" spans="1:12" ht="40.5">
      <c r="A6" s="9" t="s">
        <v>12</v>
      </c>
      <c r="B6" s="6" t="s">
        <v>57</v>
      </c>
      <c r="C6" s="7" t="s">
        <v>22</v>
      </c>
      <c r="D6" s="7" t="s">
        <v>22</v>
      </c>
      <c r="E6" s="7" t="s">
        <v>22</v>
      </c>
      <c r="F6" s="7" t="s">
        <v>22</v>
      </c>
      <c r="G6" s="7" t="s">
        <v>22</v>
      </c>
      <c r="H6" s="9">
        <v>1057</v>
      </c>
      <c r="I6" s="2" t="s">
        <v>23</v>
      </c>
      <c r="J6" s="26">
        <v>0</v>
      </c>
      <c r="K6" s="26">
        <f t="shared" si="0"/>
        <v>0</v>
      </c>
      <c r="L6" s="7" t="s">
        <v>22</v>
      </c>
    </row>
    <row r="7" spans="1:12" ht="20.25">
      <c r="A7" s="23" t="s">
        <v>13</v>
      </c>
      <c r="B7" s="6" t="s">
        <v>58</v>
      </c>
      <c r="C7" s="7" t="s">
        <v>22</v>
      </c>
      <c r="D7" s="7" t="s">
        <v>22</v>
      </c>
      <c r="E7" s="7" t="s">
        <v>22</v>
      </c>
      <c r="F7" s="7" t="s">
        <v>22</v>
      </c>
      <c r="G7" s="7" t="s">
        <v>22</v>
      </c>
      <c r="H7" s="25">
        <v>1057</v>
      </c>
      <c r="I7" s="2" t="s">
        <v>23</v>
      </c>
      <c r="J7" s="26">
        <v>0</v>
      </c>
      <c r="K7" s="26">
        <f t="shared" si="0"/>
        <v>0</v>
      </c>
      <c r="L7" s="7" t="s">
        <v>22</v>
      </c>
    </row>
    <row r="8" spans="1:12" ht="25.5" customHeight="1">
      <c r="A8" s="23" t="s">
        <v>14</v>
      </c>
      <c r="B8" s="6" t="s">
        <v>70</v>
      </c>
      <c r="C8" s="7" t="s">
        <v>22</v>
      </c>
      <c r="D8" s="7" t="s">
        <v>22</v>
      </c>
      <c r="E8" s="7" t="s">
        <v>22</v>
      </c>
      <c r="F8" s="7" t="s">
        <v>22</v>
      </c>
      <c r="G8" s="7" t="s">
        <v>22</v>
      </c>
      <c r="H8" s="25">
        <v>1057</v>
      </c>
      <c r="I8" s="8" t="s">
        <v>56</v>
      </c>
      <c r="J8" s="26">
        <v>0</v>
      </c>
      <c r="K8" s="26">
        <f t="shared" si="0"/>
        <v>0</v>
      </c>
      <c r="L8" s="7" t="s">
        <v>22</v>
      </c>
    </row>
    <row r="9" spans="1:12" ht="18" customHeight="1">
      <c r="A9" s="23" t="s">
        <v>15</v>
      </c>
      <c r="B9" s="6" t="s">
        <v>69</v>
      </c>
      <c r="C9" s="7" t="s">
        <v>22</v>
      </c>
      <c r="D9" s="7" t="s">
        <v>22</v>
      </c>
      <c r="E9" s="7" t="s">
        <v>22</v>
      </c>
      <c r="F9" s="7" t="s">
        <v>22</v>
      </c>
      <c r="G9" s="7" t="s">
        <v>22</v>
      </c>
      <c r="H9" s="25">
        <v>1057</v>
      </c>
      <c r="I9" s="16" t="s">
        <v>23</v>
      </c>
      <c r="J9" s="26">
        <v>0</v>
      </c>
      <c r="K9" s="26">
        <f t="shared" si="0"/>
        <v>0</v>
      </c>
      <c r="L9" s="7" t="s">
        <v>22</v>
      </c>
    </row>
    <row r="10" spans="1:12" ht="30">
      <c r="A10" s="23" t="s">
        <v>18</v>
      </c>
      <c r="B10" s="6" t="s">
        <v>71</v>
      </c>
      <c r="C10" s="7" t="s">
        <v>22</v>
      </c>
      <c r="D10" s="7" t="s">
        <v>22</v>
      </c>
      <c r="E10" s="7" t="s">
        <v>22</v>
      </c>
      <c r="F10" s="7" t="s">
        <v>22</v>
      </c>
      <c r="G10" s="7" t="s">
        <v>22</v>
      </c>
      <c r="H10" s="11">
        <v>49</v>
      </c>
      <c r="I10" s="11" t="s">
        <v>23</v>
      </c>
      <c r="J10" s="26">
        <v>0</v>
      </c>
      <c r="K10" s="26">
        <f t="shared" si="0"/>
        <v>0</v>
      </c>
      <c r="L10" s="7" t="s">
        <v>22</v>
      </c>
    </row>
    <row r="11" spans="1:12" ht="18.75" customHeight="1">
      <c r="A11" s="23" t="s">
        <v>19</v>
      </c>
      <c r="B11" s="6" t="s">
        <v>72</v>
      </c>
      <c r="C11" s="7" t="s">
        <v>22</v>
      </c>
      <c r="D11" s="7" t="s">
        <v>22</v>
      </c>
      <c r="E11" s="7" t="s">
        <v>22</v>
      </c>
      <c r="F11" s="7" t="s">
        <v>22</v>
      </c>
      <c r="G11" s="7" t="s">
        <v>22</v>
      </c>
      <c r="H11" s="16">
        <v>49</v>
      </c>
      <c r="I11" s="16" t="s">
        <v>23</v>
      </c>
      <c r="J11" s="26">
        <v>0</v>
      </c>
      <c r="K11" s="26">
        <f t="shared" si="0"/>
        <v>0</v>
      </c>
      <c r="L11" s="7" t="s">
        <v>22</v>
      </c>
    </row>
    <row r="12" spans="1:12" ht="18.75" customHeight="1">
      <c r="A12" s="23" t="s">
        <v>24</v>
      </c>
      <c r="B12" s="6" t="s">
        <v>74</v>
      </c>
      <c r="C12" s="7" t="s">
        <v>22</v>
      </c>
      <c r="D12" s="7" t="s">
        <v>22</v>
      </c>
      <c r="E12" s="7" t="s">
        <v>22</v>
      </c>
      <c r="F12" s="7" t="s">
        <v>22</v>
      </c>
      <c r="G12" s="7" t="s">
        <v>22</v>
      </c>
      <c r="H12" s="16">
        <v>1</v>
      </c>
      <c r="I12" s="16" t="s">
        <v>56</v>
      </c>
      <c r="J12" s="26">
        <v>0</v>
      </c>
      <c r="K12" s="26">
        <f t="shared" si="0"/>
        <v>0</v>
      </c>
      <c r="L12" s="7" t="s">
        <v>22</v>
      </c>
    </row>
    <row r="13" spans="1:12" ht="19.5" customHeight="1">
      <c r="A13" s="23" t="s">
        <v>65</v>
      </c>
      <c r="B13" s="6" t="s">
        <v>125</v>
      </c>
      <c r="C13" s="7" t="s">
        <v>22</v>
      </c>
      <c r="D13" s="7" t="s">
        <v>22</v>
      </c>
      <c r="E13" s="7" t="s">
        <v>22</v>
      </c>
      <c r="F13" s="7" t="s">
        <v>22</v>
      </c>
      <c r="G13" s="7" t="s">
        <v>22</v>
      </c>
      <c r="H13" s="16">
        <v>1</v>
      </c>
      <c r="I13" s="16" t="s">
        <v>73</v>
      </c>
      <c r="J13" s="26">
        <v>0</v>
      </c>
      <c r="K13" s="26">
        <f t="shared" si="0"/>
        <v>0</v>
      </c>
      <c r="L13" s="7" t="s">
        <v>22</v>
      </c>
    </row>
    <row r="14" spans="1:12" ht="71.25">
      <c r="A14" s="24" t="s">
        <v>66</v>
      </c>
      <c r="B14" s="6" t="s">
        <v>127</v>
      </c>
      <c r="C14" s="7" t="s">
        <v>22</v>
      </c>
      <c r="D14" s="7" t="s">
        <v>22</v>
      </c>
      <c r="E14" s="7" t="s">
        <v>22</v>
      </c>
      <c r="F14" s="7" t="s">
        <v>22</v>
      </c>
      <c r="G14" s="7" t="s">
        <v>22</v>
      </c>
      <c r="H14" s="24">
        <v>1</v>
      </c>
      <c r="I14" s="24" t="s">
        <v>73</v>
      </c>
      <c r="J14" s="26">
        <v>0</v>
      </c>
      <c r="K14" s="26">
        <f aca="true" t="shared" si="1" ref="K14:K31">ROUND(H14*J14,2)</f>
        <v>0</v>
      </c>
      <c r="L14" s="7" t="s">
        <v>22</v>
      </c>
    </row>
    <row r="15" spans="1:12" ht="60.75">
      <c r="A15" s="24" t="s">
        <v>67</v>
      </c>
      <c r="B15" s="6" t="s">
        <v>128</v>
      </c>
      <c r="C15" s="7" t="s">
        <v>22</v>
      </c>
      <c r="D15" s="7" t="s">
        <v>22</v>
      </c>
      <c r="E15" s="7" t="s">
        <v>22</v>
      </c>
      <c r="F15" s="7" t="s">
        <v>22</v>
      </c>
      <c r="G15" s="7" t="s">
        <v>22</v>
      </c>
      <c r="H15" s="24">
        <v>1</v>
      </c>
      <c r="I15" s="24" t="s">
        <v>73</v>
      </c>
      <c r="J15" s="26">
        <v>0</v>
      </c>
      <c r="K15" s="26">
        <f t="shared" si="1"/>
        <v>0</v>
      </c>
      <c r="L15" s="7" t="s">
        <v>22</v>
      </c>
    </row>
    <row r="16" spans="1:12" ht="60.75">
      <c r="A16" s="24" t="s">
        <v>68</v>
      </c>
      <c r="B16" s="6" t="s">
        <v>129</v>
      </c>
      <c r="C16" s="7" t="s">
        <v>22</v>
      </c>
      <c r="D16" s="7" t="s">
        <v>22</v>
      </c>
      <c r="E16" s="7" t="s">
        <v>22</v>
      </c>
      <c r="F16" s="7" t="s">
        <v>22</v>
      </c>
      <c r="G16" s="7" t="s">
        <v>22</v>
      </c>
      <c r="H16" s="24">
        <v>1</v>
      </c>
      <c r="I16" s="24" t="s">
        <v>73</v>
      </c>
      <c r="J16" s="26">
        <v>0</v>
      </c>
      <c r="K16" s="26">
        <f t="shared" si="1"/>
        <v>0</v>
      </c>
      <c r="L16" s="7" t="s">
        <v>22</v>
      </c>
    </row>
    <row r="17" spans="1:12" ht="71.25">
      <c r="A17" s="24" t="s">
        <v>25</v>
      </c>
      <c r="B17" s="6" t="s">
        <v>130</v>
      </c>
      <c r="C17" s="7" t="s">
        <v>22</v>
      </c>
      <c r="D17" s="7" t="s">
        <v>22</v>
      </c>
      <c r="E17" s="7" t="s">
        <v>22</v>
      </c>
      <c r="F17" s="7" t="s">
        <v>22</v>
      </c>
      <c r="G17" s="7" t="s">
        <v>22</v>
      </c>
      <c r="H17" s="24">
        <v>1</v>
      </c>
      <c r="I17" s="24" t="s">
        <v>73</v>
      </c>
      <c r="J17" s="26">
        <v>0</v>
      </c>
      <c r="K17" s="26">
        <f t="shared" si="1"/>
        <v>0</v>
      </c>
      <c r="L17" s="7" t="s">
        <v>22</v>
      </c>
    </row>
    <row r="18" spans="1:12" ht="60.75">
      <c r="A18" s="24" t="s">
        <v>26</v>
      </c>
      <c r="B18" s="6" t="s">
        <v>131</v>
      </c>
      <c r="C18" s="7" t="s">
        <v>22</v>
      </c>
      <c r="D18" s="7" t="s">
        <v>22</v>
      </c>
      <c r="E18" s="7" t="s">
        <v>22</v>
      </c>
      <c r="F18" s="7" t="s">
        <v>22</v>
      </c>
      <c r="G18" s="7" t="s">
        <v>22</v>
      </c>
      <c r="H18" s="24">
        <v>1</v>
      </c>
      <c r="I18" s="24" t="s">
        <v>73</v>
      </c>
      <c r="J18" s="26">
        <v>0</v>
      </c>
      <c r="K18" s="26">
        <f t="shared" si="1"/>
        <v>0</v>
      </c>
      <c r="L18" s="7" t="s">
        <v>22</v>
      </c>
    </row>
    <row r="19" spans="1:12" ht="60.75">
      <c r="A19" s="24" t="s">
        <v>27</v>
      </c>
      <c r="B19" s="6" t="s">
        <v>132</v>
      </c>
      <c r="C19" s="7" t="s">
        <v>22</v>
      </c>
      <c r="D19" s="7" t="s">
        <v>22</v>
      </c>
      <c r="E19" s="7" t="s">
        <v>22</v>
      </c>
      <c r="F19" s="7" t="s">
        <v>22</v>
      </c>
      <c r="G19" s="7" t="s">
        <v>22</v>
      </c>
      <c r="H19" s="24">
        <v>1</v>
      </c>
      <c r="I19" s="24" t="s">
        <v>73</v>
      </c>
      <c r="J19" s="26">
        <v>0</v>
      </c>
      <c r="K19" s="26">
        <f t="shared" si="1"/>
        <v>0</v>
      </c>
      <c r="L19" s="7" t="s">
        <v>22</v>
      </c>
    </row>
    <row r="20" spans="1:12" ht="60.75">
      <c r="A20" s="24" t="s">
        <v>28</v>
      </c>
      <c r="B20" s="6" t="s">
        <v>133</v>
      </c>
      <c r="C20" s="7" t="s">
        <v>22</v>
      </c>
      <c r="D20" s="7" t="s">
        <v>22</v>
      </c>
      <c r="E20" s="7" t="s">
        <v>22</v>
      </c>
      <c r="F20" s="7" t="s">
        <v>22</v>
      </c>
      <c r="G20" s="7" t="s">
        <v>22</v>
      </c>
      <c r="H20" s="24">
        <v>1</v>
      </c>
      <c r="I20" s="24" t="s">
        <v>73</v>
      </c>
      <c r="J20" s="26">
        <v>0</v>
      </c>
      <c r="K20" s="26">
        <f t="shared" si="1"/>
        <v>0</v>
      </c>
      <c r="L20" s="7" t="s">
        <v>22</v>
      </c>
    </row>
    <row r="21" spans="1:12" ht="71.25">
      <c r="A21" s="24" t="s">
        <v>30</v>
      </c>
      <c r="B21" s="6" t="s">
        <v>134</v>
      </c>
      <c r="C21" s="7" t="s">
        <v>22</v>
      </c>
      <c r="D21" s="7" t="s">
        <v>22</v>
      </c>
      <c r="E21" s="7" t="s">
        <v>22</v>
      </c>
      <c r="F21" s="7" t="s">
        <v>22</v>
      </c>
      <c r="G21" s="7" t="s">
        <v>22</v>
      </c>
      <c r="H21" s="24">
        <v>1</v>
      </c>
      <c r="I21" s="24" t="s">
        <v>73</v>
      </c>
      <c r="J21" s="26">
        <v>0</v>
      </c>
      <c r="K21" s="26">
        <f t="shared" si="1"/>
        <v>0</v>
      </c>
      <c r="L21" s="7" t="s">
        <v>22</v>
      </c>
    </row>
    <row r="22" spans="1:12" ht="71.25">
      <c r="A22" s="24" t="s">
        <v>31</v>
      </c>
      <c r="B22" s="6" t="s">
        <v>135</v>
      </c>
      <c r="C22" s="7" t="s">
        <v>22</v>
      </c>
      <c r="D22" s="7" t="s">
        <v>22</v>
      </c>
      <c r="E22" s="7" t="s">
        <v>22</v>
      </c>
      <c r="F22" s="7" t="s">
        <v>22</v>
      </c>
      <c r="G22" s="7" t="s">
        <v>22</v>
      </c>
      <c r="H22" s="24">
        <v>1</v>
      </c>
      <c r="I22" s="24" t="s">
        <v>73</v>
      </c>
      <c r="J22" s="26">
        <v>0</v>
      </c>
      <c r="K22" s="26">
        <f t="shared" si="1"/>
        <v>0</v>
      </c>
      <c r="L22" s="7" t="s">
        <v>22</v>
      </c>
    </row>
    <row r="23" spans="1:12" ht="60.75">
      <c r="A23" s="24" t="s">
        <v>32</v>
      </c>
      <c r="B23" s="6" t="s">
        <v>136</v>
      </c>
      <c r="C23" s="7" t="s">
        <v>22</v>
      </c>
      <c r="D23" s="7" t="s">
        <v>22</v>
      </c>
      <c r="E23" s="7" t="s">
        <v>22</v>
      </c>
      <c r="F23" s="7" t="s">
        <v>22</v>
      </c>
      <c r="G23" s="7" t="s">
        <v>22</v>
      </c>
      <c r="H23" s="24">
        <v>1</v>
      </c>
      <c r="I23" s="24" t="s">
        <v>73</v>
      </c>
      <c r="J23" s="26">
        <v>0</v>
      </c>
      <c r="K23" s="26">
        <f t="shared" si="1"/>
        <v>0</v>
      </c>
      <c r="L23" s="7" t="s">
        <v>22</v>
      </c>
    </row>
    <row r="24" spans="1:12" ht="71.25">
      <c r="A24" s="24" t="s">
        <v>33</v>
      </c>
      <c r="B24" s="6" t="s">
        <v>137</v>
      </c>
      <c r="C24" s="7" t="s">
        <v>22</v>
      </c>
      <c r="D24" s="7" t="s">
        <v>22</v>
      </c>
      <c r="E24" s="7" t="s">
        <v>22</v>
      </c>
      <c r="F24" s="7" t="s">
        <v>22</v>
      </c>
      <c r="G24" s="7" t="s">
        <v>22</v>
      </c>
      <c r="H24" s="24">
        <v>1</v>
      </c>
      <c r="I24" s="24" t="s">
        <v>73</v>
      </c>
      <c r="J24" s="26">
        <v>0</v>
      </c>
      <c r="K24" s="26">
        <f t="shared" si="1"/>
        <v>0</v>
      </c>
      <c r="L24" s="7" t="s">
        <v>22</v>
      </c>
    </row>
    <row r="25" spans="1:12" ht="60.75">
      <c r="A25" s="24" t="s">
        <v>34</v>
      </c>
      <c r="B25" s="6" t="s">
        <v>138</v>
      </c>
      <c r="C25" s="7" t="s">
        <v>22</v>
      </c>
      <c r="D25" s="7" t="s">
        <v>22</v>
      </c>
      <c r="E25" s="7" t="s">
        <v>22</v>
      </c>
      <c r="F25" s="7" t="s">
        <v>22</v>
      </c>
      <c r="G25" s="7" t="s">
        <v>22</v>
      </c>
      <c r="H25" s="24">
        <v>1</v>
      </c>
      <c r="I25" s="24" t="s">
        <v>73</v>
      </c>
      <c r="J25" s="26">
        <v>0</v>
      </c>
      <c r="K25" s="26">
        <f t="shared" si="1"/>
        <v>0</v>
      </c>
      <c r="L25" s="7" t="s">
        <v>22</v>
      </c>
    </row>
    <row r="26" spans="1:12" ht="60.75">
      <c r="A26" s="24" t="s">
        <v>35</v>
      </c>
      <c r="B26" s="6" t="s">
        <v>139</v>
      </c>
      <c r="C26" s="7" t="s">
        <v>22</v>
      </c>
      <c r="D26" s="7" t="s">
        <v>22</v>
      </c>
      <c r="E26" s="7" t="s">
        <v>22</v>
      </c>
      <c r="F26" s="7" t="s">
        <v>22</v>
      </c>
      <c r="G26" s="7" t="s">
        <v>22</v>
      </c>
      <c r="H26" s="24">
        <v>1</v>
      </c>
      <c r="I26" s="24" t="s">
        <v>73</v>
      </c>
      <c r="J26" s="26">
        <v>0</v>
      </c>
      <c r="K26" s="26">
        <f t="shared" si="1"/>
        <v>0</v>
      </c>
      <c r="L26" s="7" t="s">
        <v>22</v>
      </c>
    </row>
    <row r="27" spans="1:12" ht="60.75">
      <c r="A27" s="24" t="s">
        <v>36</v>
      </c>
      <c r="B27" s="6" t="s">
        <v>140</v>
      </c>
      <c r="C27" s="7" t="s">
        <v>22</v>
      </c>
      <c r="D27" s="7" t="s">
        <v>22</v>
      </c>
      <c r="E27" s="7" t="s">
        <v>22</v>
      </c>
      <c r="F27" s="7" t="s">
        <v>22</v>
      </c>
      <c r="G27" s="7" t="s">
        <v>22</v>
      </c>
      <c r="H27" s="24">
        <v>1</v>
      </c>
      <c r="I27" s="24" t="s">
        <v>73</v>
      </c>
      <c r="J27" s="26">
        <v>0</v>
      </c>
      <c r="K27" s="26">
        <f t="shared" si="1"/>
        <v>0</v>
      </c>
      <c r="L27" s="7" t="s">
        <v>22</v>
      </c>
    </row>
    <row r="28" spans="1:12" ht="60.75">
      <c r="A28" s="24" t="s">
        <v>37</v>
      </c>
      <c r="B28" s="6" t="s">
        <v>141</v>
      </c>
      <c r="C28" s="7" t="s">
        <v>22</v>
      </c>
      <c r="D28" s="7" t="s">
        <v>22</v>
      </c>
      <c r="E28" s="7" t="s">
        <v>22</v>
      </c>
      <c r="F28" s="7" t="s">
        <v>22</v>
      </c>
      <c r="G28" s="7" t="s">
        <v>22</v>
      </c>
      <c r="H28" s="24">
        <v>1</v>
      </c>
      <c r="I28" s="24" t="s">
        <v>73</v>
      </c>
      <c r="J28" s="26">
        <v>0</v>
      </c>
      <c r="K28" s="26">
        <f t="shared" si="1"/>
        <v>0</v>
      </c>
      <c r="L28" s="7" t="s">
        <v>22</v>
      </c>
    </row>
    <row r="29" spans="1:12" ht="60.75">
      <c r="A29" s="24" t="s">
        <v>38</v>
      </c>
      <c r="B29" s="6" t="s">
        <v>142</v>
      </c>
      <c r="C29" s="7" t="s">
        <v>22</v>
      </c>
      <c r="D29" s="7" t="s">
        <v>22</v>
      </c>
      <c r="E29" s="7" t="s">
        <v>22</v>
      </c>
      <c r="F29" s="7" t="s">
        <v>22</v>
      </c>
      <c r="G29" s="7" t="s">
        <v>22</v>
      </c>
      <c r="H29" s="24">
        <v>1</v>
      </c>
      <c r="I29" s="24" t="s">
        <v>73</v>
      </c>
      <c r="J29" s="26">
        <v>0</v>
      </c>
      <c r="K29" s="26">
        <f t="shared" si="1"/>
        <v>0</v>
      </c>
      <c r="L29" s="7" t="s">
        <v>22</v>
      </c>
    </row>
    <row r="30" spans="1:12" ht="60.75">
      <c r="A30" s="24" t="s">
        <v>39</v>
      </c>
      <c r="B30" s="6" t="s">
        <v>143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24">
        <v>1</v>
      </c>
      <c r="I30" s="24" t="s">
        <v>73</v>
      </c>
      <c r="J30" s="26">
        <v>0</v>
      </c>
      <c r="K30" s="26">
        <f t="shared" si="1"/>
        <v>0</v>
      </c>
      <c r="L30" s="7" t="s">
        <v>22</v>
      </c>
    </row>
    <row r="31" spans="1:12" ht="71.25">
      <c r="A31" s="24" t="s">
        <v>40</v>
      </c>
      <c r="B31" s="6" t="s">
        <v>144</v>
      </c>
      <c r="C31" s="7" t="s">
        <v>22</v>
      </c>
      <c r="D31" s="7" t="s">
        <v>22</v>
      </c>
      <c r="E31" s="7" t="s">
        <v>22</v>
      </c>
      <c r="F31" s="7" t="s">
        <v>22</v>
      </c>
      <c r="G31" s="7" t="s">
        <v>22</v>
      </c>
      <c r="H31" s="24">
        <v>1</v>
      </c>
      <c r="I31" s="24" t="s">
        <v>73</v>
      </c>
      <c r="J31" s="26">
        <v>0</v>
      </c>
      <c r="K31" s="26">
        <f t="shared" si="1"/>
        <v>0</v>
      </c>
      <c r="L31" s="7" t="s">
        <v>22</v>
      </c>
    </row>
    <row r="32" spans="1:12" ht="22.5" customHeight="1">
      <c r="A32" s="24" t="s">
        <v>47</v>
      </c>
      <c r="B32" s="6" t="s">
        <v>55</v>
      </c>
      <c r="C32" s="7" t="s">
        <v>22</v>
      </c>
      <c r="D32" s="7" t="s">
        <v>22</v>
      </c>
      <c r="E32" s="7" t="s">
        <v>22</v>
      </c>
      <c r="F32" s="7" t="s">
        <v>22</v>
      </c>
      <c r="G32" s="7" t="s">
        <v>22</v>
      </c>
      <c r="H32" s="16">
        <v>5</v>
      </c>
      <c r="I32" s="16" t="s">
        <v>62</v>
      </c>
      <c r="J32" s="26">
        <v>0</v>
      </c>
      <c r="K32" s="26">
        <f>ROUND(H32*J32,2)</f>
        <v>0</v>
      </c>
      <c r="L32" s="7" t="s">
        <v>22</v>
      </c>
    </row>
    <row r="33" spans="1:12" ht="18" customHeight="1">
      <c r="A33" s="24" t="s">
        <v>48</v>
      </c>
      <c r="B33" s="6" t="s">
        <v>59</v>
      </c>
      <c r="C33" s="7" t="s">
        <v>22</v>
      </c>
      <c r="D33" s="7" t="s">
        <v>22</v>
      </c>
      <c r="E33" s="7" t="s">
        <v>22</v>
      </c>
      <c r="F33" s="7" t="s">
        <v>22</v>
      </c>
      <c r="G33" s="7" t="s">
        <v>22</v>
      </c>
      <c r="H33" s="16">
        <v>5</v>
      </c>
      <c r="I33" s="16" t="s">
        <v>63</v>
      </c>
      <c r="J33" s="26">
        <v>0</v>
      </c>
      <c r="K33" s="26">
        <f>ROUND(H33*J33,2)</f>
        <v>0</v>
      </c>
      <c r="L33" s="7" t="s">
        <v>22</v>
      </c>
    </row>
    <row r="34" spans="1:12" ht="18" customHeight="1">
      <c r="A34" s="24" t="s">
        <v>49</v>
      </c>
      <c r="B34" s="6" t="s">
        <v>60</v>
      </c>
      <c r="C34" s="7" t="s">
        <v>22</v>
      </c>
      <c r="D34" s="7" t="s">
        <v>22</v>
      </c>
      <c r="E34" s="7" t="s">
        <v>22</v>
      </c>
      <c r="F34" s="7" t="s">
        <v>22</v>
      </c>
      <c r="G34" s="7" t="s">
        <v>22</v>
      </c>
      <c r="H34" s="20">
        <v>1</v>
      </c>
      <c r="I34" s="20" t="s">
        <v>73</v>
      </c>
      <c r="J34" s="26">
        <v>0</v>
      </c>
      <c r="K34" s="26">
        <f>ROUND(H34*J34,2)</f>
        <v>0</v>
      </c>
      <c r="L34" s="7" t="s">
        <v>22</v>
      </c>
    </row>
    <row r="35" spans="1:12" ht="18" customHeight="1">
      <c r="A35" s="24" t="s">
        <v>79</v>
      </c>
      <c r="B35" s="6" t="s">
        <v>61</v>
      </c>
      <c r="C35" s="7" t="s">
        <v>22</v>
      </c>
      <c r="D35" s="7" t="s">
        <v>22</v>
      </c>
      <c r="E35" s="7" t="s">
        <v>22</v>
      </c>
      <c r="F35" s="7" t="s">
        <v>22</v>
      </c>
      <c r="G35" s="7" t="s">
        <v>22</v>
      </c>
      <c r="H35" s="16">
        <v>780</v>
      </c>
      <c r="I35" s="16" t="s">
        <v>23</v>
      </c>
      <c r="J35" s="26">
        <v>0</v>
      </c>
      <c r="K35" s="26">
        <f>ROUND(H35*J35,2)</f>
        <v>0</v>
      </c>
      <c r="L35" s="7" t="s">
        <v>22</v>
      </c>
    </row>
    <row r="36" spans="1:12" ht="8.25" customHeight="1">
      <c r="A36" s="14"/>
      <c r="B36" s="19"/>
      <c r="C36" s="15"/>
      <c r="D36" s="15"/>
      <c r="E36" s="15"/>
      <c r="F36" s="15"/>
      <c r="G36" s="15"/>
      <c r="H36" s="14"/>
      <c r="I36" s="14"/>
      <c r="J36" s="14"/>
      <c r="K36" s="14"/>
      <c r="L36" s="15"/>
    </row>
    <row r="37" spans="1:12" ht="12.75" customHeight="1">
      <c r="A37" s="29" t="s">
        <v>64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/>
    </row>
    <row r="38" spans="1:12" ht="12.75" customHeight="1">
      <c r="A38" s="10" t="s">
        <v>26</v>
      </c>
      <c r="B38" s="6" t="s">
        <v>145</v>
      </c>
      <c r="C38" s="2"/>
      <c r="D38" s="7"/>
      <c r="E38" s="7"/>
      <c r="F38" s="7"/>
      <c r="G38" s="7"/>
      <c r="H38" s="25">
        <v>23</v>
      </c>
      <c r="I38" s="2" t="s">
        <v>29</v>
      </c>
      <c r="J38" s="26">
        <v>0</v>
      </c>
      <c r="K38" s="26">
        <f aca="true" t="shared" si="2" ref="K38:K63">ROUND(H38*J38,2)</f>
        <v>0</v>
      </c>
      <c r="L38" s="17">
        <f>ROUND(G38*H38/1000,2)</f>
        <v>0</v>
      </c>
    </row>
    <row r="39" spans="1:12" ht="12.75" customHeight="1">
      <c r="A39" s="10" t="s">
        <v>27</v>
      </c>
      <c r="B39" s="6" t="s">
        <v>146</v>
      </c>
      <c r="C39" s="2"/>
      <c r="D39" s="7"/>
      <c r="E39" s="7"/>
      <c r="F39" s="7"/>
      <c r="G39" s="7"/>
      <c r="H39" s="25">
        <v>7</v>
      </c>
      <c r="I39" s="2" t="s">
        <v>29</v>
      </c>
      <c r="J39" s="26">
        <v>0</v>
      </c>
      <c r="K39" s="26">
        <f t="shared" si="2"/>
        <v>0</v>
      </c>
      <c r="L39" s="17">
        <f aca="true" t="shared" si="3" ref="L39:L63">ROUND(G39*H39/1000,2)</f>
        <v>0</v>
      </c>
    </row>
    <row r="40" spans="1:12" ht="12.75" customHeight="1">
      <c r="A40" s="23" t="s">
        <v>28</v>
      </c>
      <c r="B40" s="6" t="s">
        <v>147</v>
      </c>
      <c r="C40" s="2"/>
      <c r="D40" s="7"/>
      <c r="E40" s="7"/>
      <c r="F40" s="7"/>
      <c r="G40" s="7"/>
      <c r="H40" s="25">
        <v>16</v>
      </c>
      <c r="I40" s="2" t="s">
        <v>29</v>
      </c>
      <c r="J40" s="26">
        <v>0</v>
      </c>
      <c r="K40" s="26">
        <f t="shared" si="2"/>
        <v>0</v>
      </c>
      <c r="L40" s="17">
        <f t="shared" si="3"/>
        <v>0</v>
      </c>
    </row>
    <row r="41" spans="1:12" ht="12.75" customHeight="1">
      <c r="A41" s="23" t="s">
        <v>30</v>
      </c>
      <c r="B41" s="6" t="s">
        <v>148</v>
      </c>
      <c r="C41" s="2"/>
      <c r="D41" s="7"/>
      <c r="E41" s="7"/>
      <c r="F41" s="7"/>
      <c r="G41" s="7"/>
      <c r="H41" s="25">
        <v>16</v>
      </c>
      <c r="I41" s="2" t="s">
        <v>29</v>
      </c>
      <c r="J41" s="26">
        <v>0</v>
      </c>
      <c r="K41" s="26">
        <f t="shared" si="2"/>
        <v>0</v>
      </c>
      <c r="L41" s="17">
        <f t="shared" si="3"/>
        <v>0</v>
      </c>
    </row>
    <row r="42" spans="1:12" ht="12.75" customHeight="1">
      <c r="A42" s="23" t="s">
        <v>31</v>
      </c>
      <c r="B42" s="6" t="s">
        <v>149</v>
      </c>
      <c r="C42" s="2"/>
      <c r="D42" s="7"/>
      <c r="E42" s="7"/>
      <c r="F42" s="7"/>
      <c r="G42" s="7"/>
      <c r="H42" s="25">
        <v>16</v>
      </c>
      <c r="I42" s="2" t="s">
        <v>29</v>
      </c>
      <c r="J42" s="26">
        <v>0</v>
      </c>
      <c r="K42" s="26">
        <f t="shared" si="2"/>
        <v>0</v>
      </c>
      <c r="L42" s="17">
        <f t="shared" si="3"/>
        <v>0</v>
      </c>
    </row>
    <row r="43" spans="1:12" ht="12.75" customHeight="1">
      <c r="A43" s="23" t="s">
        <v>32</v>
      </c>
      <c r="B43" s="6" t="s">
        <v>150</v>
      </c>
      <c r="C43" s="2"/>
      <c r="D43" s="7"/>
      <c r="E43" s="7"/>
      <c r="F43" s="7"/>
      <c r="G43" s="7"/>
      <c r="H43" s="25">
        <v>17</v>
      </c>
      <c r="I43" s="2" t="s">
        <v>29</v>
      </c>
      <c r="J43" s="26">
        <v>0</v>
      </c>
      <c r="K43" s="26">
        <f t="shared" si="2"/>
        <v>0</v>
      </c>
      <c r="L43" s="17">
        <f t="shared" si="3"/>
        <v>0</v>
      </c>
    </row>
    <row r="44" spans="1:12" ht="12.75" customHeight="1">
      <c r="A44" s="23" t="s">
        <v>33</v>
      </c>
      <c r="B44" s="6" t="s">
        <v>151</v>
      </c>
      <c r="C44" s="2"/>
      <c r="D44" s="7"/>
      <c r="E44" s="7"/>
      <c r="F44" s="7"/>
      <c r="G44" s="7"/>
      <c r="H44" s="25">
        <v>12</v>
      </c>
      <c r="I44" s="2" t="s">
        <v>29</v>
      </c>
      <c r="J44" s="26">
        <v>0</v>
      </c>
      <c r="K44" s="26">
        <f t="shared" si="2"/>
        <v>0</v>
      </c>
      <c r="L44" s="17">
        <f t="shared" si="3"/>
        <v>0</v>
      </c>
    </row>
    <row r="45" spans="1:12" ht="12.75" customHeight="1">
      <c r="A45" s="23" t="s">
        <v>34</v>
      </c>
      <c r="B45" s="6" t="s">
        <v>152</v>
      </c>
      <c r="C45" s="2"/>
      <c r="D45" s="7"/>
      <c r="E45" s="7"/>
      <c r="F45" s="7"/>
      <c r="G45" s="7"/>
      <c r="H45" s="25">
        <v>23</v>
      </c>
      <c r="I45" s="2" t="s">
        <v>29</v>
      </c>
      <c r="J45" s="26">
        <v>0</v>
      </c>
      <c r="K45" s="26">
        <f t="shared" si="2"/>
        <v>0</v>
      </c>
      <c r="L45" s="17">
        <f t="shared" si="3"/>
        <v>0</v>
      </c>
    </row>
    <row r="46" spans="1:12" ht="12.75" customHeight="1">
      <c r="A46" s="23" t="s">
        <v>35</v>
      </c>
      <c r="B46" s="6" t="s">
        <v>153</v>
      </c>
      <c r="C46" s="2"/>
      <c r="D46" s="7"/>
      <c r="E46" s="7"/>
      <c r="F46" s="7"/>
      <c r="G46" s="7"/>
      <c r="H46" s="25">
        <v>29</v>
      </c>
      <c r="I46" s="2" t="s">
        <v>29</v>
      </c>
      <c r="J46" s="26">
        <v>0</v>
      </c>
      <c r="K46" s="26">
        <f t="shared" si="2"/>
        <v>0</v>
      </c>
      <c r="L46" s="17">
        <f t="shared" si="3"/>
        <v>0</v>
      </c>
    </row>
    <row r="47" spans="1:12" ht="12.75" customHeight="1">
      <c r="A47" s="23" t="s">
        <v>36</v>
      </c>
      <c r="B47" s="6" t="s">
        <v>154</v>
      </c>
      <c r="C47" s="2"/>
      <c r="D47" s="7"/>
      <c r="E47" s="7"/>
      <c r="F47" s="7"/>
      <c r="G47" s="7"/>
      <c r="H47" s="25">
        <v>29</v>
      </c>
      <c r="I47" s="2" t="s">
        <v>29</v>
      </c>
      <c r="J47" s="26">
        <v>0</v>
      </c>
      <c r="K47" s="26">
        <f t="shared" si="2"/>
        <v>0</v>
      </c>
      <c r="L47" s="17">
        <f t="shared" si="3"/>
        <v>0</v>
      </c>
    </row>
    <row r="48" spans="1:12" ht="12.75" customHeight="1">
      <c r="A48" s="23" t="s">
        <v>37</v>
      </c>
      <c r="B48" s="6" t="s">
        <v>155</v>
      </c>
      <c r="C48" s="2"/>
      <c r="D48" s="7"/>
      <c r="E48" s="7"/>
      <c r="F48" s="7"/>
      <c r="G48" s="7"/>
      <c r="H48" s="25">
        <v>50</v>
      </c>
      <c r="I48" s="2" t="s">
        <v>29</v>
      </c>
      <c r="J48" s="26">
        <v>0</v>
      </c>
      <c r="K48" s="26">
        <f t="shared" si="2"/>
        <v>0</v>
      </c>
      <c r="L48" s="17">
        <f t="shared" si="3"/>
        <v>0</v>
      </c>
    </row>
    <row r="49" spans="1:12" ht="12.75" customHeight="1">
      <c r="A49" s="23" t="s">
        <v>38</v>
      </c>
      <c r="B49" s="6" t="s">
        <v>156</v>
      </c>
      <c r="C49" s="2"/>
      <c r="D49" s="7"/>
      <c r="E49" s="7"/>
      <c r="F49" s="7"/>
      <c r="G49" s="7"/>
      <c r="H49" s="25">
        <v>11</v>
      </c>
      <c r="I49" s="2" t="s">
        <v>29</v>
      </c>
      <c r="J49" s="26">
        <v>0</v>
      </c>
      <c r="K49" s="26">
        <f t="shared" si="2"/>
        <v>0</v>
      </c>
      <c r="L49" s="17">
        <f t="shared" si="3"/>
        <v>0</v>
      </c>
    </row>
    <row r="50" spans="1:12" ht="12.75" customHeight="1">
      <c r="A50" s="23" t="s">
        <v>39</v>
      </c>
      <c r="B50" s="6" t="s">
        <v>157</v>
      </c>
      <c r="C50" s="2"/>
      <c r="D50" s="7"/>
      <c r="E50" s="7"/>
      <c r="F50" s="7"/>
      <c r="G50" s="7"/>
      <c r="H50" s="25">
        <v>60</v>
      </c>
      <c r="I50" s="2" t="s">
        <v>29</v>
      </c>
      <c r="J50" s="26">
        <v>0</v>
      </c>
      <c r="K50" s="26">
        <f t="shared" si="2"/>
        <v>0</v>
      </c>
      <c r="L50" s="17">
        <f t="shared" si="3"/>
        <v>0</v>
      </c>
    </row>
    <row r="51" spans="1:12" ht="12.75" customHeight="1">
      <c r="A51" s="23" t="s">
        <v>40</v>
      </c>
      <c r="B51" s="6" t="s">
        <v>158</v>
      </c>
      <c r="C51" s="2"/>
      <c r="D51" s="7"/>
      <c r="E51" s="7"/>
      <c r="F51" s="7"/>
      <c r="G51" s="7"/>
      <c r="H51" s="25">
        <v>23</v>
      </c>
      <c r="I51" s="2" t="s">
        <v>29</v>
      </c>
      <c r="J51" s="26">
        <v>0</v>
      </c>
      <c r="K51" s="26">
        <f t="shared" si="2"/>
        <v>0</v>
      </c>
      <c r="L51" s="17">
        <f t="shared" si="3"/>
        <v>0</v>
      </c>
    </row>
    <row r="52" spans="1:12" ht="12.75" customHeight="1">
      <c r="A52" s="23" t="s">
        <v>41</v>
      </c>
      <c r="B52" s="6" t="s">
        <v>159</v>
      </c>
      <c r="C52" s="2"/>
      <c r="D52" s="7"/>
      <c r="E52" s="7"/>
      <c r="F52" s="7"/>
      <c r="G52" s="7"/>
      <c r="H52" s="25">
        <v>88</v>
      </c>
      <c r="I52" s="2" t="s">
        <v>29</v>
      </c>
      <c r="J52" s="26">
        <v>0</v>
      </c>
      <c r="K52" s="26">
        <f t="shared" si="2"/>
        <v>0</v>
      </c>
      <c r="L52" s="17">
        <f t="shared" si="3"/>
        <v>0</v>
      </c>
    </row>
    <row r="53" spans="1:12" ht="12.75" customHeight="1">
      <c r="A53" s="23" t="s">
        <v>42</v>
      </c>
      <c r="B53" s="6" t="s">
        <v>160</v>
      </c>
      <c r="C53" s="2"/>
      <c r="D53" s="7"/>
      <c r="E53" s="7"/>
      <c r="F53" s="7"/>
      <c r="G53" s="7"/>
      <c r="H53" s="25">
        <v>26</v>
      </c>
      <c r="I53" s="2" t="s">
        <v>29</v>
      </c>
      <c r="J53" s="26">
        <v>0</v>
      </c>
      <c r="K53" s="26">
        <f t="shared" si="2"/>
        <v>0</v>
      </c>
      <c r="L53" s="17">
        <f t="shared" si="3"/>
        <v>0</v>
      </c>
    </row>
    <row r="54" spans="1:12" ht="12.75" customHeight="1">
      <c r="A54" s="23" t="s">
        <v>43</v>
      </c>
      <c r="B54" s="6" t="s">
        <v>161</v>
      </c>
      <c r="C54" s="2"/>
      <c r="D54" s="7"/>
      <c r="E54" s="7"/>
      <c r="F54" s="7"/>
      <c r="G54" s="7"/>
      <c r="H54" s="25">
        <v>32</v>
      </c>
      <c r="I54" s="2" t="s">
        <v>29</v>
      </c>
      <c r="J54" s="26">
        <v>0</v>
      </c>
      <c r="K54" s="26">
        <f t="shared" si="2"/>
        <v>0</v>
      </c>
      <c r="L54" s="17">
        <f t="shared" si="3"/>
        <v>0</v>
      </c>
    </row>
    <row r="55" spans="1:12" ht="12.75" customHeight="1">
      <c r="A55" s="23" t="s">
        <v>44</v>
      </c>
      <c r="B55" s="6" t="s">
        <v>162</v>
      </c>
      <c r="C55" s="2"/>
      <c r="D55" s="7"/>
      <c r="E55" s="7"/>
      <c r="F55" s="7"/>
      <c r="G55" s="7"/>
      <c r="H55" s="25">
        <v>13</v>
      </c>
      <c r="I55" s="2" t="s">
        <v>29</v>
      </c>
      <c r="J55" s="26">
        <v>0</v>
      </c>
      <c r="K55" s="26">
        <f t="shared" si="2"/>
        <v>0</v>
      </c>
      <c r="L55" s="17">
        <f t="shared" si="3"/>
        <v>0</v>
      </c>
    </row>
    <row r="56" spans="1:12" ht="12.75" customHeight="1">
      <c r="A56" s="23" t="s">
        <v>45</v>
      </c>
      <c r="B56" s="6" t="s">
        <v>163</v>
      </c>
      <c r="C56" s="2"/>
      <c r="D56" s="7"/>
      <c r="E56" s="7"/>
      <c r="F56" s="7"/>
      <c r="G56" s="7"/>
      <c r="H56" s="25">
        <v>15</v>
      </c>
      <c r="I56" s="2" t="s">
        <v>29</v>
      </c>
      <c r="J56" s="26">
        <v>0</v>
      </c>
      <c r="K56" s="26">
        <f t="shared" si="2"/>
        <v>0</v>
      </c>
      <c r="L56" s="17">
        <f t="shared" si="3"/>
        <v>0</v>
      </c>
    </row>
    <row r="57" spans="1:12" ht="12.75" customHeight="1">
      <c r="A57" s="23" t="s">
        <v>46</v>
      </c>
      <c r="B57" s="6" t="s">
        <v>164</v>
      </c>
      <c r="C57" s="2"/>
      <c r="D57" s="7"/>
      <c r="E57" s="7"/>
      <c r="F57" s="7"/>
      <c r="G57" s="7"/>
      <c r="H57" s="25">
        <v>35</v>
      </c>
      <c r="I57" s="2" t="s">
        <v>29</v>
      </c>
      <c r="J57" s="26">
        <v>0</v>
      </c>
      <c r="K57" s="26">
        <f t="shared" si="2"/>
        <v>0</v>
      </c>
      <c r="L57" s="17">
        <f t="shared" si="3"/>
        <v>0</v>
      </c>
    </row>
    <row r="58" spans="1:12" ht="12.75" customHeight="1">
      <c r="A58" s="23" t="s">
        <v>47</v>
      </c>
      <c r="B58" s="6" t="s">
        <v>165</v>
      </c>
      <c r="C58" s="2"/>
      <c r="D58" s="7"/>
      <c r="E58" s="7"/>
      <c r="F58" s="7"/>
      <c r="G58" s="7"/>
      <c r="H58" s="25">
        <v>15</v>
      </c>
      <c r="I58" s="2" t="s">
        <v>29</v>
      </c>
      <c r="J58" s="26">
        <v>0</v>
      </c>
      <c r="K58" s="26">
        <f t="shared" si="2"/>
        <v>0</v>
      </c>
      <c r="L58" s="17">
        <f t="shared" si="3"/>
        <v>0</v>
      </c>
    </row>
    <row r="59" spans="1:12" ht="12.75" customHeight="1">
      <c r="A59" s="23" t="s">
        <v>48</v>
      </c>
      <c r="B59" s="6" t="s">
        <v>166</v>
      </c>
      <c r="C59" s="2"/>
      <c r="D59" s="7"/>
      <c r="E59" s="7"/>
      <c r="F59" s="7"/>
      <c r="G59" s="7"/>
      <c r="H59" s="25">
        <v>6</v>
      </c>
      <c r="I59" s="2" t="s">
        <v>29</v>
      </c>
      <c r="J59" s="26">
        <v>0</v>
      </c>
      <c r="K59" s="26">
        <f t="shared" si="2"/>
        <v>0</v>
      </c>
      <c r="L59" s="17">
        <f t="shared" si="3"/>
        <v>0</v>
      </c>
    </row>
    <row r="60" spans="1:12" ht="12.75" customHeight="1">
      <c r="A60" s="23" t="s">
        <v>49</v>
      </c>
      <c r="B60" s="6" t="s">
        <v>167</v>
      </c>
      <c r="C60" s="2"/>
      <c r="D60" s="7"/>
      <c r="E60" s="7"/>
      <c r="F60" s="7"/>
      <c r="G60" s="7"/>
      <c r="H60" s="25">
        <v>33</v>
      </c>
      <c r="I60" s="2" t="s">
        <v>29</v>
      </c>
      <c r="J60" s="26">
        <v>0</v>
      </c>
      <c r="K60" s="26">
        <f t="shared" si="2"/>
        <v>0</v>
      </c>
      <c r="L60" s="17">
        <f t="shared" si="3"/>
        <v>0</v>
      </c>
    </row>
    <row r="61" spans="1:12" ht="12.75" customHeight="1">
      <c r="A61" s="23" t="s">
        <v>79</v>
      </c>
      <c r="B61" s="6" t="s">
        <v>168</v>
      </c>
      <c r="C61" s="2"/>
      <c r="D61" s="7"/>
      <c r="E61" s="7"/>
      <c r="F61" s="7"/>
      <c r="G61" s="7"/>
      <c r="H61" s="25">
        <v>17</v>
      </c>
      <c r="I61" s="2" t="s">
        <v>29</v>
      </c>
      <c r="J61" s="26">
        <v>0</v>
      </c>
      <c r="K61" s="26">
        <f t="shared" si="2"/>
        <v>0</v>
      </c>
      <c r="L61" s="17">
        <f t="shared" si="3"/>
        <v>0</v>
      </c>
    </row>
    <row r="62" spans="1:12" ht="12.75" customHeight="1">
      <c r="A62" s="23" t="s">
        <v>80</v>
      </c>
      <c r="B62" s="6" t="s">
        <v>169</v>
      </c>
      <c r="C62" s="2"/>
      <c r="D62" s="7"/>
      <c r="E62" s="7"/>
      <c r="F62" s="7"/>
      <c r="G62" s="7"/>
      <c r="H62" s="25">
        <v>51</v>
      </c>
      <c r="I62" s="2" t="s">
        <v>29</v>
      </c>
      <c r="J62" s="26">
        <v>0</v>
      </c>
      <c r="K62" s="26">
        <f t="shared" si="2"/>
        <v>0</v>
      </c>
      <c r="L62" s="17">
        <f t="shared" si="3"/>
        <v>0</v>
      </c>
    </row>
    <row r="63" spans="1:12" ht="12.75" customHeight="1">
      <c r="A63" s="23" t="s">
        <v>81</v>
      </c>
      <c r="B63" s="6" t="s">
        <v>170</v>
      </c>
      <c r="C63" s="2"/>
      <c r="D63" s="7"/>
      <c r="E63" s="7"/>
      <c r="F63" s="7"/>
      <c r="G63" s="7"/>
      <c r="H63" s="25">
        <v>27</v>
      </c>
      <c r="I63" s="2" t="s">
        <v>29</v>
      </c>
      <c r="J63" s="26">
        <v>0</v>
      </c>
      <c r="K63" s="26">
        <f t="shared" si="2"/>
        <v>0</v>
      </c>
      <c r="L63" s="17">
        <f t="shared" si="3"/>
        <v>0</v>
      </c>
    </row>
    <row r="64" spans="1:12" ht="12.75" customHeight="1">
      <c r="A64" s="23" t="s">
        <v>82</v>
      </c>
      <c r="B64" s="6" t="s">
        <v>171</v>
      </c>
      <c r="C64" s="21"/>
      <c r="D64" s="7"/>
      <c r="E64" s="7"/>
      <c r="F64" s="7"/>
      <c r="G64" s="7"/>
      <c r="H64" s="25">
        <v>14</v>
      </c>
      <c r="I64" s="21" t="s">
        <v>29</v>
      </c>
      <c r="J64" s="26">
        <v>0</v>
      </c>
      <c r="K64" s="26">
        <f aca="true" t="shared" si="4" ref="K64:K106">ROUND(H64*J64,2)</f>
        <v>0</v>
      </c>
      <c r="L64" s="17">
        <f aca="true" t="shared" si="5" ref="L64:L106">ROUND(G64*H64/1000,2)</f>
        <v>0</v>
      </c>
    </row>
    <row r="65" spans="1:12" ht="12.75" customHeight="1">
      <c r="A65" s="23" t="s">
        <v>83</v>
      </c>
      <c r="B65" s="6" t="s">
        <v>172</v>
      </c>
      <c r="C65" s="21"/>
      <c r="D65" s="7"/>
      <c r="E65" s="7"/>
      <c r="F65" s="7"/>
      <c r="G65" s="7"/>
      <c r="H65" s="25">
        <v>40</v>
      </c>
      <c r="I65" s="21" t="s">
        <v>29</v>
      </c>
      <c r="J65" s="26">
        <v>0</v>
      </c>
      <c r="K65" s="26">
        <f t="shared" si="4"/>
        <v>0</v>
      </c>
      <c r="L65" s="17">
        <f t="shared" si="5"/>
        <v>0</v>
      </c>
    </row>
    <row r="66" spans="1:12" ht="12.75" customHeight="1">
      <c r="A66" s="23" t="s">
        <v>84</v>
      </c>
      <c r="B66" s="6" t="s">
        <v>173</v>
      </c>
      <c r="C66" s="21"/>
      <c r="D66" s="7"/>
      <c r="E66" s="7"/>
      <c r="F66" s="7"/>
      <c r="G66" s="7"/>
      <c r="H66" s="25">
        <v>25</v>
      </c>
      <c r="I66" s="21" t="s">
        <v>29</v>
      </c>
      <c r="J66" s="26">
        <v>0</v>
      </c>
      <c r="K66" s="26">
        <f t="shared" si="4"/>
        <v>0</v>
      </c>
      <c r="L66" s="17">
        <f t="shared" si="5"/>
        <v>0</v>
      </c>
    </row>
    <row r="67" spans="1:12" s="13" customFormat="1" ht="12.75" customHeight="1">
      <c r="A67" s="23" t="s">
        <v>85</v>
      </c>
      <c r="B67" s="6" t="s">
        <v>174</v>
      </c>
      <c r="C67" s="21"/>
      <c r="D67" s="7"/>
      <c r="E67" s="7"/>
      <c r="F67" s="7"/>
      <c r="G67" s="7"/>
      <c r="H67" s="25">
        <v>13</v>
      </c>
      <c r="I67" s="21" t="s">
        <v>29</v>
      </c>
      <c r="J67" s="26">
        <v>0</v>
      </c>
      <c r="K67" s="26">
        <f t="shared" si="4"/>
        <v>0</v>
      </c>
      <c r="L67" s="17">
        <f t="shared" si="5"/>
        <v>0</v>
      </c>
    </row>
    <row r="68" spans="1:12" ht="12.75" customHeight="1">
      <c r="A68" s="23" t="s">
        <v>86</v>
      </c>
      <c r="B68" s="6" t="s">
        <v>175</v>
      </c>
      <c r="C68" s="21"/>
      <c r="D68" s="7"/>
      <c r="E68" s="7"/>
      <c r="F68" s="7"/>
      <c r="G68" s="7"/>
      <c r="H68" s="25">
        <v>18</v>
      </c>
      <c r="I68" s="21" t="s">
        <v>29</v>
      </c>
      <c r="J68" s="26">
        <v>0</v>
      </c>
      <c r="K68" s="26">
        <f t="shared" si="4"/>
        <v>0</v>
      </c>
      <c r="L68" s="17">
        <f t="shared" si="5"/>
        <v>0</v>
      </c>
    </row>
    <row r="69" spans="1:12" ht="12.75" customHeight="1">
      <c r="A69" s="23" t="s">
        <v>87</v>
      </c>
      <c r="B69" s="6" t="s">
        <v>176</v>
      </c>
      <c r="C69" s="21"/>
      <c r="D69" s="7"/>
      <c r="E69" s="7"/>
      <c r="F69" s="7"/>
      <c r="G69" s="7"/>
      <c r="H69" s="25">
        <v>12</v>
      </c>
      <c r="I69" s="21" t="s">
        <v>29</v>
      </c>
      <c r="J69" s="26">
        <v>0</v>
      </c>
      <c r="K69" s="26">
        <f t="shared" si="4"/>
        <v>0</v>
      </c>
      <c r="L69" s="17">
        <f t="shared" si="5"/>
        <v>0</v>
      </c>
    </row>
    <row r="70" spans="1:12" ht="12.75" customHeight="1">
      <c r="A70" s="23" t="s">
        <v>88</v>
      </c>
      <c r="B70" s="6" t="s">
        <v>177</v>
      </c>
      <c r="C70" s="21"/>
      <c r="D70" s="7"/>
      <c r="E70" s="7"/>
      <c r="F70" s="7"/>
      <c r="G70" s="7"/>
      <c r="H70" s="25">
        <v>15</v>
      </c>
      <c r="I70" s="21" t="s">
        <v>29</v>
      </c>
      <c r="J70" s="26">
        <v>0</v>
      </c>
      <c r="K70" s="26">
        <f t="shared" si="4"/>
        <v>0</v>
      </c>
      <c r="L70" s="17">
        <f t="shared" si="5"/>
        <v>0</v>
      </c>
    </row>
    <row r="71" spans="1:12" ht="12.75" customHeight="1">
      <c r="A71" s="23" t="s">
        <v>89</v>
      </c>
      <c r="B71" s="6" t="s">
        <v>178</v>
      </c>
      <c r="C71" s="21"/>
      <c r="D71" s="7"/>
      <c r="E71" s="7"/>
      <c r="F71" s="7"/>
      <c r="G71" s="7"/>
      <c r="H71" s="25">
        <v>2</v>
      </c>
      <c r="I71" s="21" t="s">
        <v>29</v>
      </c>
      <c r="J71" s="26">
        <v>0</v>
      </c>
      <c r="K71" s="26">
        <f t="shared" si="4"/>
        <v>0</v>
      </c>
      <c r="L71" s="17">
        <f t="shared" si="5"/>
        <v>0</v>
      </c>
    </row>
    <row r="72" spans="1:12" ht="12.75" customHeight="1">
      <c r="A72" s="23" t="s">
        <v>90</v>
      </c>
      <c r="B72" s="6" t="s">
        <v>179</v>
      </c>
      <c r="C72" s="21"/>
      <c r="D72" s="7"/>
      <c r="E72" s="7"/>
      <c r="F72" s="7"/>
      <c r="G72" s="7"/>
      <c r="H72" s="25">
        <v>16</v>
      </c>
      <c r="I72" s="21" t="s">
        <v>29</v>
      </c>
      <c r="J72" s="26">
        <v>0</v>
      </c>
      <c r="K72" s="26">
        <f t="shared" si="4"/>
        <v>0</v>
      </c>
      <c r="L72" s="17">
        <f t="shared" si="5"/>
        <v>0</v>
      </c>
    </row>
    <row r="73" spans="1:12" ht="12.75" customHeight="1">
      <c r="A73" s="23" t="s">
        <v>91</v>
      </c>
      <c r="B73" s="6" t="s">
        <v>180</v>
      </c>
      <c r="C73" s="21"/>
      <c r="D73" s="7"/>
      <c r="E73" s="7"/>
      <c r="F73" s="7"/>
      <c r="G73" s="7"/>
      <c r="H73" s="25">
        <v>15</v>
      </c>
      <c r="I73" s="21" t="s">
        <v>29</v>
      </c>
      <c r="J73" s="26">
        <v>0</v>
      </c>
      <c r="K73" s="26">
        <f t="shared" si="4"/>
        <v>0</v>
      </c>
      <c r="L73" s="17">
        <f t="shared" si="5"/>
        <v>0</v>
      </c>
    </row>
    <row r="74" spans="1:12" ht="12.75" customHeight="1">
      <c r="A74" s="23" t="s">
        <v>92</v>
      </c>
      <c r="B74" s="6" t="s">
        <v>181</v>
      </c>
      <c r="C74" s="21"/>
      <c r="D74" s="7"/>
      <c r="E74" s="7"/>
      <c r="F74" s="7"/>
      <c r="G74" s="7"/>
      <c r="H74" s="25">
        <v>27</v>
      </c>
      <c r="I74" s="21" t="s">
        <v>29</v>
      </c>
      <c r="J74" s="26">
        <v>0</v>
      </c>
      <c r="K74" s="26">
        <f t="shared" si="4"/>
        <v>0</v>
      </c>
      <c r="L74" s="17">
        <f t="shared" si="5"/>
        <v>0</v>
      </c>
    </row>
    <row r="75" spans="1:12" ht="12.75" customHeight="1">
      <c r="A75" s="23" t="s">
        <v>93</v>
      </c>
      <c r="B75" s="6" t="s">
        <v>182</v>
      </c>
      <c r="C75" s="21"/>
      <c r="D75" s="7"/>
      <c r="E75" s="7"/>
      <c r="F75" s="7"/>
      <c r="G75" s="7"/>
      <c r="H75" s="25">
        <v>12</v>
      </c>
      <c r="I75" s="21" t="s">
        <v>29</v>
      </c>
      <c r="J75" s="26">
        <v>0</v>
      </c>
      <c r="K75" s="26">
        <f t="shared" si="4"/>
        <v>0</v>
      </c>
      <c r="L75" s="17">
        <f t="shared" si="5"/>
        <v>0</v>
      </c>
    </row>
    <row r="76" spans="1:12" ht="12.75" customHeight="1">
      <c r="A76" s="23" t="s">
        <v>94</v>
      </c>
      <c r="B76" s="6" t="s">
        <v>183</v>
      </c>
      <c r="C76" s="21"/>
      <c r="D76" s="7"/>
      <c r="E76" s="7"/>
      <c r="F76" s="7"/>
      <c r="G76" s="7"/>
      <c r="H76" s="25">
        <v>17</v>
      </c>
      <c r="I76" s="21" t="s">
        <v>29</v>
      </c>
      <c r="J76" s="26">
        <v>0</v>
      </c>
      <c r="K76" s="26">
        <f t="shared" si="4"/>
        <v>0</v>
      </c>
      <c r="L76" s="17">
        <f t="shared" si="5"/>
        <v>0</v>
      </c>
    </row>
    <row r="77" spans="1:12" ht="12.75" customHeight="1">
      <c r="A77" s="23" t="s">
        <v>95</v>
      </c>
      <c r="B77" s="6" t="s">
        <v>184</v>
      </c>
      <c r="C77" s="21"/>
      <c r="D77" s="7"/>
      <c r="E77" s="7"/>
      <c r="F77" s="7"/>
      <c r="G77" s="7"/>
      <c r="H77" s="25">
        <v>7</v>
      </c>
      <c r="I77" s="21" t="s">
        <v>29</v>
      </c>
      <c r="J77" s="26">
        <v>0</v>
      </c>
      <c r="K77" s="26">
        <f t="shared" si="4"/>
        <v>0</v>
      </c>
      <c r="L77" s="17">
        <f t="shared" si="5"/>
        <v>0</v>
      </c>
    </row>
    <row r="78" spans="1:12" ht="12.75" customHeight="1">
      <c r="A78" s="23" t="s">
        <v>96</v>
      </c>
      <c r="B78" s="6" t="s">
        <v>185</v>
      </c>
      <c r="C78" s="21"/>
      <c r="D78" s="7"/>
      <c r="E78" s="7"/>
      <c r="F78" s="7"/>
      <c r="G78" s="7"/>
      <c r="H78" s="25">
        <v>13</v>
      </c>
      <c r="I78" s="21" t="s">
        <v>29</v>
      </c>
      <c r="J78" s="26">
        <v>0</v>
      </c>
      <c r="K78" s="26">
        <f t="shared" si="4"/>
        <v>0</v>
      </c>
      <c r="L78" s="17">
        <f t="shared" si="5"/>
        <v>0</v>
      </c>
    </row>
    <row r="79" spans="1:12" ht="12.75" customHeight="1">
      <c r="A79" s="23" t="s">
        <v>97</v>
      </c>
      <c r="B79" s="6" t="s">
        <v>186</v>
      </c>
      <c r="C79" s="21"/>
      <c r="D79" s="7"/>
      <c r="E79" s="7"/>
      <c r="F79" s="7"/>
      <c r="G79" s="7"/>
      <c r="H79" s="25">
        <v>11</v>
      </c>
      <c r="I79" s="21" t="s">
        <v>29</v>
      </c>
      <c r="J79" s="26">
        <v>0</v>
      </c>
      <c r="K79" s="26">
        <f t="shared" si="4"/>
        <v>0</v>
      </c>
      <c r="L79" s="17">
        <f t="shared" si="5"/>
        <v>0</v>
      </c>
    </row>
    <row r="80" spans="1:12" ht="12.75" customHeight="1">
      <c r="A80" s="23" t="s">
        <v>98</v>
      </c>
      <c r="B80" s="6" t="s">
        <v>187</v>
      </c>
      <c r="C80" s="21"/>
      <c r="D80" s="7"/>
      <c r="E80" s="7"/>
      <c r="F80" s="7"/>
      <c r="G80" s="7"/>
      <c r="H80" s="25">
        <v>7</v>
      </c>
      <c r="I80" s="21" t="s">
        <v>29</v>
      </c>
      <c r="J80" s="26">
        <v>0</v>
      </c>
      <c r="K80" s="26">
        <f t="shared" si="4"/>
        <v>0</v>
      </c>
      <c r="L80" s="17">
        <f t="shared" si="5"/>
        <v>0</v>
      </c>
    </row>
    <row r="81" spans="1:12" ht="12.75" customHeight="1">
      <c r="A81" s="23" t="s">
        <v>99</v>
      </c>
      <c r="B81" s="6" t="s">
        <v>188</v>
      </c>
      <c r="C81" s="21"/>
      <c r="D81" s="7"/>
      <c r="E81" s="7"/>
      <c r="F81" s="7"/>
      <c r="G81" s="7"/>
      <c r="H81" s="25">
        <v>5</v>
      </c>
      <c r="I81" s="21" t="s">
        <v>29</v>
      </c>
      <c r="J81" s="26">
        <v>0</v>
      </c>
      <c r="K81" s="26">
        <f t="shared" si="4"/>
        <v>0</v>
      </c>
      <c r="L81" s="17">
        <f t="shared" si="5"/>
        <v>0</v>
      </c>
    </row>
    <row r="82" spans="1:12" ht="12.75" customHeight="1">
      <c r="A82" s="23" t="s">
        <v>100</v>
      </c>
      <c r="B82" s="6" t="s">
        <v>189</v>
      </c>
      <c r="C82" s="21"/>
      <c r="D82" s="7"/>
      <c r="E82" s="7"/>
      <c r="F82" s="7"/>
      <c r="G82" s="7"/>
      <c r="H82" s="25">
        <v>23</v>
      </c>
      <c r="I82" s="21" t="s">
        <v>29</v>
      </c>
      <c r="J82" s="26">
        <v>0</v>
      </c>
      <c r="K82" s="26">
        <f t="shared" si="4"/>
        <v>0</v>
      </c>
      <c r="L82" s="17">
        <f t="shared" si="5"/>
        <v>0</v>
      </c>
    </row>
    <row r="83" spans="1:12" ht="12.75" customHeight="1">
      <c r="A83" s="23" t="s">
        <v>101</v>
      </c>
      <c r="B83" s="6" t="s">
        <v>190</v>
      </c>
      <c r="C83" s="21"/>
      <c r="D83" s="7"/>
      <c r="E83" s="7"/>
      <c r="F83" s="7"/>
      <c r="G83" s="7"/>
      <c r="H83" s="25">
        <v>5</v>
      </c>
      <c r="I83" s="21" t="s">
        <v>29</v>
      </c>
      <c r="J83" s="26">
        <v>0</v>
      </c>
      <c r="K83" s="26">
        <f t="shared" si="4"/>
        <v>0</v>
      </c>
      <c r="L83" s="17">
        <f t="shared" si="5"/>
        <v>0</v>
      </c>
    </row>
    <row r="84" spans="1:12" ht="12.75" customHeight="1">
      <c r="A84" s="23" t="s">
        <v>102</v>
      </c>
      <c r="B84" s="6" t="s">
        <v>191</v>
      </c>
      <c r="C84" s="21"/>
      <c r="D84" s="7"/>
      <c r="E84" s="7"/>
      <c r="F84" s="7"/>
      <c r="G84" s="7"/>
      <c r="H84" s="25">
        <v>1</v>
      </c>
      <c r="I84" s="21" t="s">
        <v>29</v>
      </c>
      <c r="J84" s="26">
        <v>0</v>
      </c>
      <c r="K84" s="26">
        <f t="shared" si="4"/>
        <v>0</v>
      </c>
      <c r="L84" s="17">
        <f t="shared" si="5"/>
        <v>0</v>
      </c>
    </row>
    <row r="85" spans="1:12" ht="12.75" customHeight="1">
      <c r="A85" s="23" t="s">
        <v>103</v>
      </c>
      <c r="B85" s="6" t="s">
        <v>192</v>
      </c>
      <c r="C85" s="21"/>
      <c r="D85" s="7"/>
      <c r="E85" s="7"/>
      <c r="F85" s="7"/>
      <c r="G85" s="7"/>
      <c r="H85" s="25">
        <v>17</v>
      </c>
      <c r="I85" s="21" t="s">
        <v>29</v>
      </c>
      <c r="J85" s="26">
        <v>0</v>
      </c>
      <c r="K85" s="26">
        <f t="shared" si="4"/>
        <v>0</v>
      </c>
      <c r="L85" s="17">
        <f t="shared" si="5"/>
        <v>0</v>
      </c>
    </row>
    <row r="86" spans="1:12" ht="12.75" customHeight="1">
      <c r="A86" s="23" t="s">
        <v>104</v>
      </c>
      <c r="B86" s="6" t="s">
        <v>193</v>
      </c>
      <c r="C86" s="21"/>
      <c r="D86" s="7"/>
      <c r="E86" s="7"/>
      <c r="F86" s="7"/>
      <c r="G86" s="7"/>
      <c r="H86" s="25">
        <v>33</v>
      </c>
      <c r="I86" s="21" t="s">
        <v>29</v>
      </c>
      <c r="J86" s="26">
        <v>0</v>
      </c>
      <c r="K86" s="26">
        <f t="shared" si="4"/>
        <v>0</v>
      </c>
      <c r="L86" s="17">
        <f t="shared" si="5"/>
        <v>0</v>
      </c>
    </row>
    <row r="87" spans="1:12" ht="20.25">
      <c r="A87" s="23" t="s">
        <v>105</v>
      </c>
      <c r="B87" s="6" t="s">
        <v>194</v>
      </c>
      <c r="C87" s="21"/>
      <c r="D87" s="7"/>
      <c r="E87" s="7"/>
      <c r="F87" s="7"/>
      <c r="G87" s="7"/>
      <c r="H87" s="25">
        <v>17</v>
      </c>
      <c r="I87" s="21" t="s">
        <v>29</v>
      </c>
      <c r="J87" s="26">
        <v>0</v>
      </c>
      <c r="K87" s="26">
        <f t="shared" si="4"/>
        <v>0</v>
      </c>
      <c r="L87" s="17">
        <f t="shared" si="5"/>
        <v>0</v>
      </c>
    </row>
    <row r="88" spans="1:12" ht="12.75" customHeight="1">
      <c r="A88" s="25" t="s">
        <v>106</v>
      </c>
      <c r="B88" s="6" t="s">
        <v>195</v>
      </c>
      <c r="C88" s="21"/>
      <c r="D88" s="7"/>
      <c r="E88" s="7"/>
      <c r="F88" s="7"/>
      <c r="G88" s="7"/>
      <c r="H88" s="25">
        <v>2</v>
      </c>
      <c r="I88" s="21" t="s">
        <v>29</v>
      </c>
      <c r="J88" s="26">
        <v>0</v>
      </c>
      <c r="K88" s="26">
        <f t="shared" si="4"/>
        <v>0</v>
      </c>
      <c r="L88" s="17">
        <f t="shared" si="5"/>
        <v>0</v>
      </c>
    </row>
    <row r="89" spans="1:12" ht="12.75" customHeight="1">
      <c r="A89" s="25" t="s">
        <v>107</v>
      </c>
      <c r="B89" s="6" t="s">
        <v>196</v>
      </c>
      <c r="C89" s="25"/>
      <c r="D89" s="7"/>
      <c r="E89" s="7"/>
      <c r="F89" s="7"/>
      <c r="G89" s="7"/>
      <c r="H89" s="25">
        <v>26</v>
      </c>
      <c r="I89" s="25" t="s">
        <v>29</v>
      </c>
      <c r="J89" s="26">
        <v>0</v>
      </c>
      <c r="K89" s="26">
        <f aca="true" t="shared" si="6" ref="K89:K97">ROUND(H89*J89,2)</f>
        <v>0</v>
      </c>
      <c r="L89" s="17">
        <f aca="true" t="shared" si="7" ref="L89:L97">ROUND(G89*H89/1000,2)</f>
        <v>0</v>
      </c>
    </row>
    <row r="90" spans="1:12" ht="12.75" customHeight="1">
      <c r="A90" s="25" t="s">
        <v>108</v>
      </c>
      <c r="B90" s="6" t="s">
        <v>197</v>
      </c>
      <c r="C90" s="25"/>
      <c r="D90" s="7"/>
      <c r="E90" s="7"/>
      <c r="F90" s="7"/>
      <c r="G90" s="7"/>
      <c r="H90" s="25">
        <v>6</v>
      </c>
      <c r="I90" s="25" t="s">
        <v>29</v>
      </c>
      <c r="J90" s="26">
        <v>0</v>
      </c>
      <c r="K90" s="26">
        <f t="shared" si="6"/>
        <v>0</v>
      </c>
      <c r="L90" s="17">
        <f t="shared" si="7"/>
        <v>0</v>
      </c>
    </row>
    <row r="91" spans="1:12" ht="12.75" customHeight="1">
      <c r="A91" s="25" t="s">
        <v>109</v>
      </c>
      <c r="B91" s="6" t="s">
        <v>198</v>
      </c>
      <c r="C91" s="25"/>
      <c r="D91" s="7"/>
      <c r="E91" s="7"/>
      <c r="F91" s="7"/>
      <c r="G91" s="7"/>
      <c r="H91" s="25">
        <v>9</v>
      </c>
      <c r="I91" s="25" t="s">
        <v>29</v>
      </c>
      <c r="J91" s="26">
        <v>0</v>
      </c>
      <c r="K91" s="26">
        <f t="shared" si="6"/>
        <v>0</v>
      </c>
      <c r="L91" s="17">
        <f t="shared" si="7"/>
        <v>0</v>
      </c>
    </row>
    <row r="92" spans="1:12" ht="12.75" customHeight="1">
      <c r="A92" s="25" t="s">
        <v>110</v>
      </c>
      <c r="B92" s="6" t="s">
        <v>199</v>
      </c>
      <c r="C92" s="25"/>
      <c r="D92" s="7"/>
      <c r="E92" s="7"/>
      <c r="F92" s="7"/>
      <c r="G92" s="7"/>
      <c r="H92" s="25">
        <v>11</v>
      </c>
      <c r="I92" s="25" t="s">
        <v>29</v>
      </c>
      <c r="J92" s="26">
        <v>0</v>
      </c>
      <c r="K92" s="26">
        <f t="shared" si="6"/>
        <v>0</v>
      </c>
      <c r="L92" s="17">
        <f t="shared" si="7"/>
        <v>0</v>
      </c>
    </row>
    <row r="93" spans="1:12" ht="12.75" customHeight="1">
      <c r="A93" s="25" t="s">
        <v>111</v>
      </c>
      <c r="B93" s="6" t="s">
        <v>200</v>
      </c>
      <c r="C93" s="25"/>
      <c r="D93" s="7"/>
      <c r="E93" s="7"/>
      <c r="F93" s="7"/>
      <c r="G93" s="7"/>
      <c r="H93" s="25">
        <v>9</v>
      </c>
      <c r="I93" s="25" t="s">
        <v>29</v>
      </c>
      <c r="J93" s="26">
        <v>0</v>
      </c>
      <c r="K93" s="26">
        <f t="shared" si="6"/>
        <v>0</v>
      </c>
      <c r="L93" s="17">
        <f t="shared" si="7"/>
        <v>0</v>
      </c>
    </row>
    <row r="94" spans="1:12" ht="12.75" customHeight="1">
      <c r="A94" s="25" t="s">
        <v>112</v>
      </c>
      <c r="B94" s="6" t="s">
        <v>201</v>
      </c>
      <c r="C94" s="25"/>
      <c r="D94" s="7"/>
      <c r="E94" s="7"/>
      <c r="F94" s="7"/>
      <c r="G94" s="7"/>
      <c r="H94" s="25">
        <v>2</v>
      </c>
      <c r="I94" s="25" t="s">
        <v>29</v>
      </c>
      <c r="J94" s="26">
        <v>0</v>
      </c>
      <c r="K94" s="26">
        <f t="shared" si="6"/>
        <v>0</v>
      </c>
      <c r="L94" s="17">
        <f t="shared" si="7"/>
        <v>0</v>
      </c>
    </row>
    <row r="95" spans="1:12" ht="12.75" customHeight="1">
      <c r="A95" s="25" t="s">
        <v>113</v>
      </c>
      <c r="B95" s="6" t="s">
        <v>202</v>
      </c>
      <c r="C95" s="25"/>
      <c r="D95" s="7"/>
      <c r="E95" s="7"/>
      <c r="F95" s="7"/>
      <c r="G95" s="7"/>
      <c r="H95" s="25">
        <v>6</v>
      </c>
      <c r="I95" s="25" t="s">
        <v>29</v>
      </c>
      <c r="J95" s="26">
        <v>0</v>
      </c>
      <c r="K95" s="26">
        <f t="shared" si="6"/>
        <v>0</v>
      </c>
      <c r="L95" s="17">
        <f t="shared" si="7"/>
        <v>0</v>
      </c>
    </row>
    <row r="96" spans="1:12" ht="12.75" customHeight="1">
      <c r="A96" s="25" t="s">
        <v>114</v>
      </c>
      <c r="B96" s="6" t="s">
        <v>203</v>
      </c>
      <c r="C96" s="25"/>
      <c r="D96" s="7"/>
      <c r="E96" s="7"/>
      <c r="F96" s="7"/>
      <c r="G96" s="7"/>
      <c r="H96" s="25">
        <v>10</v>
      </c>
      <c r="I96" s="25" t="s">
        <v>29</v>
      </c>
      <c r="J96" s="26">
        <v>0</v>
      </c>
      <c r="K96" s="26">
        <f t="shared" si="6"/>
        <v>0</v>
      </c>
      <c r="L96" s="17">
        <f t="shared" si="7"/>
        <v>0</v>
      </c>
    </row>
    <row r="97" spans="1:12" ht="12.75" customHeight="1">
      <c r="A97" s="25" t="s">
        <v>115</v>
      </c>
      <c r="B97" s="6" t="s">
        <v>204</v>
      </c>
      <c r="C97" s="25"/>
      <c r="D97" s="7"/>
      <c r="E97" s="7"/>
      <c r="F97" s="7"/>
      <c r="G97" s="7"/>
      <c r="H97" s="25">
        <v>20</v>
      </c>
      <c r="I97" s="25" t="s">
        <v>29</v>
      </c>
      <c r="J97" s="26">
        <v>0</v>
      </c>
      <c r="K97" s="26">
        <f t="shared" si="6"/>
        <v>0</v>
      </c>
      <c r="L97" s="17">
        <f t="shared" si="7"/>
        <v>0</v>
      </c>
    </row>
    <row r="98" spans="1:12" ht="22.5" customHeight="1">
      <c r="A98" s="25" t="s">
        <v>116</v>
      </c>
      <c r="B98" s="6" t="s">
        <v>205</v>
      </c>
      <c r="C98" s="21"/>
      <c r="D98" s="7"/>
      <c r="E98" s="7"/>
      <c r="F98" s="7"/>
      <c r="G98" s="7"/>
      <c r="H98" s="25">
        <v>6</v>
      </c>
      <c r="I98" s="21" t="s">
        <v>29</v>
      </c>
      <c r="J98" s="26">
        <v>0</v>
      </c>
      <c r="K98" s="26">
        <f t="shared" si="4"/>
        <v>0</v>
      </c>
      <c r="L98" s="17">
        <f t="shared" si="5"/>
        <v>0</v>
      </c>
    </row>
    <row r="99" spans="1:12" ht="12.75" customHeight="1">
      <c r="A99" s="25" t="s">
        <v>117</v>
      </c>
      <c r="B99" s="6" t="s">
        <v>206</v>
      </c>
      <c r="C99" s="21"/>
      <c r="D99" s="7"/>
      <c r="E99" s="7"/>
      <c r="F99" s="7"/>
      <c r="G99" s="7"/>
      <c r="H99" s="25">
        <v>54</v>
      </c>
      <c r="I99" s="21" t="s">
        <v>29</v>
      </c>
      <c r="J99" s="26">
        <v>0</v>
      </c>
      <c r="K99" s="26">
        <f t="shared" si="4"/>
        <v>0</v>
      </c>
      <c r="L99" s="17">
        <f t="shared" si="5"/>
        <v>0</v>
      </c>
    </row>
    <row r="100" spans="1:12" ht="12.75" customHeight="1">
      <c r="A100" s="25" t="s">
        <v>118</v>
      </c>
      <c r="B100" s="6" t="s">
        <v>207</v>
      </c>
      <c r="C100" s="21"/>
      <c r="D100" s="7"/>
      <c r="E100" s="7"/>
      <c r="F100" s="7"/>
      <c r="G100" s="7"/>
      <c r="H100" s="25">
        <v>6</v>
      </c>
      <c r="I100" s="21" t="s">
        <v>29</v>
      </c>
      <c r="J100" s="26">
        <v>0</v>
      </c>
      <c r="K100" s="26">
        <f t="shared" si="4"/>
        <v>0</v>
      </c>
      <c r="L100" s="17">
        <f t="shared" si="5"/>
        <v>0</v>
      </c>
    </row>
    <row r="101" spans="1:12" ht="12.75" customHeight="1">
      <c r="A101" s="25" t="s">
        <v>119</v>
      </c>
      <c r="B101" s="6" t="s">
        <v>208</v>
      </c>
      <c r="C101" s="21"/>
      <c r="D101" s="7"/>
      <c r="E101" s="7"/>
      <c r="F101" s="7"/>
      <c r="G101" s="7"/>
      <c r="H101" s="25">
        <v>4</v>
      </c>
      <c r="I101" s="21" t="s">
        <v>29</v>
      </c>
      <c r="J101" s="26">
        <v>0</v>
      </c>
      <c r="K101" s="26">
        <f t="shared" si="4"/>
        <v>0</v>
      </c>
      <c r="L101" s="17">
        <f t="shared" si="5"/>
        <v>0</v>
      </c>
    </row>
    <row r="102" spans="1:12" ht="12.75" customHeight="1">
      <c r="A102" s="25" t="s">
        <v>120</v>
      </c>
      <c r="B102" s="6" t="s">
        <v>209</v>
      </c>
      <c r="C102" s="21"/>
      <c r="D102" s="7"/>
      <c r="E102" s="7"/>
      <c r="F102" s="7"/>
      <c r="G102" s="7"/>
      <c r="H102" s="25">
        <v>2</v>
      </c>
      <c r="I102" s="21" t="s">
        <v>29</v>
      </c>
      <c r="J102" s="26">
        <v>0</v>
      </c>
      <c r="K102" s="26">
        <f t="shared" si="4"/>
        <v>0</v>
      </c>
      <c r="L102" s="17">
        <f t="shared" si="5"/>
        <v>0</v>
      </c>
    </row>
    <row r="103" spans="1:12" ht="12.75" customHeight="1">
      <c r="A103" s="25" t="s">
        <v>121</v>
      </c>
      <c r="B103" s="6" t="s">
        <v>210</v>
      </c>
      <c r="C103" s="21"/>
      <c r="D103" s="7"/>
      <c r="E103" s="7"/>
      <c r="F103" s="7"/>
      <c r="G103" s="7"/>
      <c r="H103" s="25">
        <v>3</v>
      </c>
      <c r="I103" s="21" t="s">
        <v>29</v>
      </c>
      <c r="J103" s="26">
        <v>0</v>
      </c>
      <c r="K103" s="26">
        <f t="shared" si="4"/>
        <v>0</v>
      </c>
      <c r="L103" s="17">
        <f t="shared" si="5"/>
        <v>0</v>
      </c>
    </row>
    <row r="104" spans="1:12" ht="12.75" customHeight="1">
      <c r="A104" s="25" t="s">
        <v>122</v>
      </c>
      <c r="B104" s="6" t="s">
        <v>211</v>
      </c>
      <c r="C104" s="21"/>
      <c r="D104" s="7"/>
      <c r="E104" s="7"/>
      <c r="F104" s="7"/>
      <c r="G104" s="7"/>
      <c r="H104" s="25">
        <v>2</v>
      </c>
      <c r="I104" s="21" t="s">
        <v>29</v>
      </c>
      <c r="J104" s="26">
        <v>0</v>
      </c>
      <c r="K104" s="26">
        <f t="shared" si="4"/>
        <v>0</v>
      </c>
      <c r="L104" s="17">
        <f t="shared" si="5"/>
        <v>0</v>
      </c>
    </row>
    <row r="105" spans="1:12" ht="12.75" customHeight="1">
      <c r="A105" s="25" t="s">
        <v>123</v>
      </c>
      <c r="B105" s="6" t="s">
        <v>212</v>
      </c>
      <c r="C105" s="21"/>
      <c r="D105" s="7"/>
      <c r="E105" s="7"/>
      <c r="F105" s="7"/>
      <c r="G105" s="7"/>
      <c r="H105" s="25">
        <v>2</v>
      </c>
      <c r="I105" s="21" t="s">
        <v>29</v>
      </c>
      <c r="J105" s="26">
        <v>0</v>
      </c>
      <c r="K105" s="26">
        <f t="shared" si="4"/>
        <v>0</v>
      </c>
      <c r="L105" s="17">
        <f t="shared" si="5"/>
        <v>0</v>
      </c>
    </row>
    <row r="106" spans="1:12" ht="12.75" customHeight="1">
      <c r="A106" s="25" t="s">
        <v>124</v>
      </c>
      <c r="B106" s="6" t="s">
        <v>213</v>
      </c>
      <c r="C106" s="21"/>
      <c r="D106" s="7"/>
      <c r="E106" s="7"/>
      <c r="F106" s="7"/>
      <c r="G106" s="7"/>
      <c r="H106" s="25">
        <v>14</v>
      </c>
      <c r="I106" s="21" t="s">
        <v>29</v>
      </c>
      <c r="J106" s="26">
        <v>0</v>
      </c>
      <c r="K106" s="26">
        <f t="shared" si="4"/>
        <v>0</v>
      </c>
      <c r="L106" s="17">
        <f t="shared" si="5"/>
        <v>0</v>
      </c>
    </row>
    <row r="107" spans="8:12" ht="13.5" customHeight="1">
      <c r="H107" s="22">
        <f>SUM(H38:H106)</f>
        <v>1249</v>
      </c>
      <c r="L107" s="18">
        <f>SUM(L38:L106)</f>
        <v>0</v>
      </c>
    </row>
    <row r="108" spans="8:11" ht="13.5">
      <c r="H108" s="32" t="s">
        <v>76</v>
      </c>
      <c r="I108" s="33"/>
      <c r="J108" s="34"/>
      <c r="K108" s="27">
        <f>SUM(K5:K106)</f>
        <v>0</v>
      </c>
    </row>
    <row r="109" spans="8:11" ht="13.5">
      <c r="H109" s="32" t="s">
        <v>77</v>
      </c>
      <c r="I109" s="33"/>
      <c r="J109" s="34"/>
      <c r="K109" s="27">
        <f>K108*0.23</f>
        <v>0</v>
      </c>
    </row>
    <row r="110" spans="8:12" ht="13.5">
      <c r="H110" s="32" t="s">
        <v>78</v>
      </c>
      <c r="I110" s="33"/>
      <c r="J110" s="34"/>
      <c r="K110" s="27">
        <f>K108+K109</f>
        <v>0</v>
      </c>
      <c r="L110" s="13"/>
    </row>
    <row r="112" spans="1:2" ht="13.5">
      <c r="A112" s="13" t="s">
        <v>126</v>
      </c>
      <c r="B112" s="13" t="s">
        <v>214</v>
      </c>
    </row>
  </sheetData>
  <sheetProtection/>
  <mergeCells count="8">
    <mergeCell ref="A1:L1"/>
    <mergeCell ref="A37:L37"/>
    <mergeCell ref="H109:J109"/>
    <mergeCell ref="H110:J110"/>
    <mergeCell ref="A2:B2"/>
    <mergeCell ref="C2:G2"/>
    <mergeCell ref="H108:J108"/>
    <mergeCell ref="H2:L2"/>
  </mergeCells>
  <printOptions/>
  <pageMargins left="0.41" right="0.2755905511811024" top="0.4330708661417323" bottom="0.17" header="0.31496062992125984" footer="0.19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2023-03-08T15:36:11Z</cp:lastPrinted>
  <dcterms:created xsi:type="dcterms:W3CDTF">2019-04-17T10:52:29Z</dcterms:created>
  <dcterms:modified xsi:type="dcterms:W3CDTF">2023-08-17T14:51:32Z</dcterms:modified>
  <cp:category/>
  <cp:version/>
  <cp:contentType/>
  <cp:contentStatus/>
</cp:coreProperties>
</file>